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rv.int.zalog.by\Электронные Торги\Магазин Лидер\1 торги 09.10.26\"/>
    </mc:Choice>
  </mc:AlternateContent>
  <xr:revisionPtr revIDLastSave="0" documentId="13_ncr:1_{C14829E7-D2CF-4651-A037-DAA0B20E5C85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6" i="1" l="1"/>
  <c r="E171" i="1"/>
  <c r="O170" i="1"/>
  <c r="L170" i="1"/>
  <c r="M170" i="1" s="1"/>
  <c r="N170" i="1" s="1"/>
  <c r="H170" i="1"/>
  <c r="G170" i="1"/>
  <c r="O169" i="1"/>
  <c r="L169" i="1"/>
  <c r="M169" i="1" s="1"/>
  <c r="N169" i="1" s="1"/>
  <c r="P169" i="1" s="1"/>
  <c r="G169" i="1"/>
  <c r="H169" i="1" s="1"/>
  <c r="O168" i="1"/>
  <c r="M168" i="1"/>
  <c r="N168" i="1" s="1"/>
  <c r="P168" i="1" s="1"/>
  <c r="L168" i="1"/>
  <c r="G168" i="1"/>
  <c r="H168" i="1" s="1"/>
  <c r="P167" i="1"/>
  <c r="O167" i="1"/>
  <c r="L167" i="1"/>
  <c r="M167" i="1" s="1"/>
  <c r="N167" i="1" s="1"/>
  <c r="G167" i="1"/>
  <c r="H167" i="1" s="1"/>
  <c r="O166" i="1"/>
  <c r="L166" i="1"/>
  <c r="M166" i="1" s="1"/>
  <c r="N166" i="1" s="1"/>
  <c r="H166" i="1"/>
  <c r="G166" i="1"/>
  <c r="O165" i="1"/>
  <c r="L165" i="1"/>
  <c r="M165" i="1" s="1"/>
  <c r="N165" i="1" s="1"/>
  <c r="P165" i="1" s="1"/>
  <c r="G165" i="1"/>
  <c r="H165" i="1" s="1"/>
  <c r="O164" i="1"/>
  <c r="M164" i="1"/>
  <c r="N164" i="1" s="1"/>
  <c r="P164" i="1" s="1"/>
  <c r="L164" i="1"/>
  <c r="G164" i="1"/>
  <c r="H164" i="1" s="1"/>
  <c r="P163" i="1"/>
  <c r="O163" i="1"/>
  <c r="L163" i="1"/>
  <c r="M163" i="1" s="1"/>
  <c r="N163" i="1" s="1"/>
  <c r="G163" i="1"/>
  <c r="H163" i="1" s="1"/>
  <c r="O162" i="1"/>
  <c r="L162" i="1"/>
  <c r="M162" i="1" s="1"/>
  <c r="N162" i="1" s="1"/>
  <c r="H162" i="1"/>
  <c r="G162" i="1"/>
  <c r="O161" i="1"/>
  <c r="L161" i="1"/>
  <c r="M161" i="1" s="1"/>
  <c r="N161" i="1" s="1"/>
  <c r="P161" i="1" s="1"/>
  <c r="G161" i="1"/>
  <c r="H161" i="1" s="1"/>
  <c r="O160" i="1"/>
  <c r="M160" i="1"/>
  <c r="N160" i="1" s="1"/>
  <c r="P160" i="1" s="1"/>
  <c r="L160" i="1"/>
  <c r="G160" i="1"/>
  <c r="H160" i="1" s="1"/>
  <c r="P159" i="1"/>
  <c r="O159" i="1"/>
  <c r="M159" i="1"/>
  <c r="N159" i="1" s="1"/>
  <c r="L159" i="1"/>
  <c r="G159" i="1"/>
  <c r="H159" i="1" s="1"/>
  <c r="O158" i="1"/>
  <c r="P158" i="1" s="1"/>
  <c r="L158" i="1"/>
  <c r="M158" i="1" s="1"/>
  <c r="N158" i="1" s="1"/>
  <c r="H158" i="1"/>
  <c r="G158" i="1"/>
  <c r="O157" i="1"/>
  <c r="L157" i="1"/>
  <c r="M157" i="1" s="1"/>
  <c r="N157" i="1" s="1"/>
  <c r="P157" i="1" s="1"/>
  <c r="G157" i="1"/>
  <c r="H157" i="1" s="1"/>
  <c r="O156" i="1"/>
  <c r="N156" i="1"/>
  <c r="P156" i="1" s="1"/>
  <c r="M156" i="1"/>
  <c r="L156" i="1"/>
  <c r="G156" i="1"/>
  <c r="H156" i="1" s="1"/>
  <c r="P155" i="1"/>
  <c r="O155" i="1"/>
  <c r="M155" i="1"/>
  <c r="N155" i="1" s="1"/>
  <c r="L155" i="1"/>
  <c r="G155" i="1"/>
  <c r="H155" i="1" s="1"/>
  <c r="O154" i="1"/>
  <c r="L154" i="1"/>
  <c r="M154" i="1" s="1"/>
  <c r="N154" i="1" s="1"/>
  <c r="P154" i="1" s="1"/>
  <c r="H154" i="1"/>
  <c r="G154" i="1"/>
  <c r="O153" i="1"/>
  <c r="L153" i="1"/>
  <c r="M153" i="1" s="1"/>
  <c r="N153" i="1" s="1"/>
  <c r="P153" i="1" s="1"/>
  <c r="G153" i="1"/>
  <c r="H153" i="1" s="1"/>
  <c r="O152" i="1"/>
  <c r="N152" i="1"/>
  <c r="P152" i="1" s="1"/>
  <c r="M152" i="1"/>
  <c r="L152" i="1"/>
  <c r="G152" i="1"/>
  <c r="H152" i="1" s="1"/>
  <c r="P151" i="1"/>
  <c r="O151" i="1"/>
  <c r="M151" i="1"/>
  <c r="N151" i="1" s="1"/>
  <c r="L151" i="1"/>
  <c r="G151" i="1"/>
  <c r="H151" i="1" s="1"/>
  <c r="O150" i="1"/>
  <c r="L150" i="1"/>
  <c r="M150" i="1" s="1"/>
  <c r="N150" i="1" s="1"/>
  <c r="P150" i="1" s="1"/>
  <c r="H150" i="1"/>
  <c r="G150" i="1"/>
  <c r="O149" i="1"/>
  <c r="L149" i="1"/>
  <c r="M149" i="1" s="1"/>
  <c r="N149" i="1" s="1"/>
  <c r="P149" i="1" s="1"/>
  <c r="G149" i="1"/>
  <c r="H149" i="1" s="1"/>
  <c r="O148" i="1"/>
  <c r="N148" i="1"/>
  <c r="P148" i="1" s="1"/>
  <c r="M148" i="1"/>
  <c r="L148" i="1"/>
  <c r="G148" i="1"/>
  <c r="H148" i="1" s="1"/>
  <c r="P147" i="1"/>
  <c r="O147" i="1"/>
  <c r="M147" i="1"/>
  <c r="N147" i="1" s="1"/>
  <c r="L147" i="1"/>
  <c r="G147" i="1"/>
  <c r="H147" i="1" s="1"/>
  <c r="O146" i="1"/>
  <c r="L146" i="1"/>
  <c r="M146" i="1" s="1"/>
  <c r="N146" i="1" s="1"/>
  <c r="P146" i="1" s="1"/>
  <c r="H146" i="1"/>
  <c r="G146" i="1"/>
  <c r="O145" i="1"/>
  <c r="L145" i="1"/>
  <c r="M145" i="1" s="1"/>
  <c r="N145" i="1" s="1"/>
  <c r="P145" i="1" s="1"/>
  <c r="G145" i="1"/>
  <c r="H145" i="1" s="1"/>
  <c r="O144" i="1"/>
  <c r="N144" i="1"/>
  <c r="P144" i="1" s="1"/>
  <c r="M144" i="1"/>
  <c r="L144" i="1"/>
  <c r="G144" i="1"/>
  <c r="H144" i="1" s="1"/>
  <c r="P143" i="1"/>
  <c r="O143" i="1"/>
  <c r="L143" i="1"/>
  <c r="M143" i="1" s="1"/>
  <c r="N143" i="1" s="1"/>
  <c r="G143" i="1"/>
  <c r="H143" i="1" s="1"/>
  <c r="O142" i="1"/>
  <c r="L142" i="1"/>
  <c r="M142" i="1" s="1"/>
  <c r="N142" i="1" s="1"/>
  <c r="P142" i="1" s="1"/>
  <c r="H142" i="1"/>
  <c r="G142" i="1"/>
  <c r="O141" i="1"/>
  <c r="L141" i="1"/>
  <c r="M141" i="1" s="1"/>
  <c r="N141" i="1" s="1"/>
  <c r="P141" i="1" s="1"/>
  <c r="G141" i="1"/>
  <c r="H141" i="1" s="1"/>
  <c r="O140" i="1"/>
  <c r="N140" i="1"/>
  <c r="P140" i="1" s="1"/>
  <c r="M140" i="1"/>
  <c r="L140" i="1"/>
  <c r="G140" i="1"/>
  <c r="H140" i="1" s="1"/>
  <c r="P139" i="1"/>
  <c r="O139" i="1"/>
  <c r="L139" i="1"/>
  <c r="M139" i="1" s="1"/>
  <c r="N139" i="1" s="1"/>
  <c r="G139" i="1"/>
  <c r="H139" i="1" s="1"/>
  <c r="O138" i="1"/>
  <c r="L138" i="1"/>
  <c r="M138" i="1" s="1"/>
  <c r="N138" i="1" s="1"/>
  <c r="P138" i="1" s="1"/>
  <c r="H138" i="1"/>
  <c r="G138" i="1"/>
  <c r="O137" i="1"/>
  <c r="L137" i="1"/>
  <c r="M137" i="1" s="1"/>
  <c r="N137" i="1" s="1"/>
  <c r="P137" i="1" s="1"/>
  <c r="G137" i="1"/>
  <c r="H137" i="1" s="1"/>
  <c r="O136" i="1"/>
  <c r="N136" i="1"/>
  <c r="P136" i="1" s="1"/>
  <c r="M136" i="1"/>
  <c r="L136" i="1"/>
  <c r="G136" i="1"/>
  <c r="H136" i="1" s="1"/>
  <c r="P135" i="1"/>
  <c r="O135" i="1"/>
  <c r="L135" i="1"/>
  <c r="M135" i="1" s="1"/>
  <c r="N135" i="1" s="1"/>
  <c r="G135" i="1"/>
  <c r="H135" i="1" s="1"/>
  <c r="O134" i="1"/>
  <c r="L134" i="1"/>
  <c r="M134" i="1" s="1"/>
  <c r="N134" i="1" s="1"/>
  <c r="P134" i="1" s="1"/>
  <c r="H134" i="1"/>
  <c r="G134" i="1"/>
  <c r="O133" i="1"/>
  <c r="L133" i="1"/>
  <c r="M133" i="1" s="1"/>
  <c r="N133" i="1" s="1"/>
  <c r="P133" i="1" s="1"/>
  <c r="G133" i="1"/>
  <c r="H133" i="1" s="1"/>
  <c r="O132" i="1"/>
  <c r="N132" i="1"/>
  <c r="P132" i="1" s="1"/>
  <c r="M132" i="1"/>
  <c r="L132" i="1"/>
  <c r="G132" i="1"/>
  <c r="H132" i="1" s="1"/>
  <c r="P131" i="1"/>
  <c r="O131" i="1"/>
  <c r="L131" i="1"/>
  <c r="M131" i="1" s="1"/>
  <c r="N131" i="1" s="1"/>
  <c r="G131" i="1"/>
  <c r="H131" i="1" s="1"/>
  <c r="O130" i="1"/>
  <c r="L130" i="1"/>
  <c r="M130" i="1" s="1"/>
  <c r="N130" i="1" s="1"/>
  <c r="P130" i="1" s="1"/>
  <c r="H130" i="1"/>
  <c r="G130" i="1"/>
  <c r="O129" i="1"/>
  <c r="L129" i="1"/>
  <c r="M129" i="1" s="1"/>
  <c r="N129" i="1" s="1"/>
  <c r="P129" i="1" s="1"/>
  <c r="G129" i="1"/>
  <c r="H129" i="1" s="1"/>
  <c r="O128" i="1"/>
  <c r="N128" i="1"/>
  <c r="P128" i="1" s="1"/>
  <c r="M128" i="1"/>
  <c r="L128" i="1"/>
  <c r="G128" i="1"/>
  <c r="H128" i="1" s="1"/>
  <c r="P127" i="1"/>
  <c r="O127" i="1"/>
  <c r="L127" i="1"/>
  <c r="M127" i="1" s="1"/>
  <c r="N127" i="1" s="1"/>
  <c r="G127" i="1"/>
  <c r="H127" i="1" s="1"/>
  <c r="O126" i="1"/>
  <c r="L126" i="1"/>
  <c r="M126" i="1" s="1"/>
  <c r="N126" i="1" s="1"/>
  <c r="P126" i="1" s="1"/>
  <c r="H126" i="1"/>
  <c r="G126" i="1"/>
  <c r="O125" i="1"/>
  <c r="L125" i="1"/>
  <c r="M125" i="1" s="1"/>
  <c r="N125" i="1" s="1"/>
  <c r="P125" i="1" s="1"/>
  <c r="G125" i="1"/>
  <c r="H125" i="1" s="1"/>
  <c r="O124" i="1"/>
  <c r="N124" i="1"/>
  <c r="P124" i="1" s="1"/>
  <c r="M124" i="1"/>
  <c r="L124" i="1"/>
  <c r="G124" i="1"/>
  <c r="H124" i="1" s="1"/>
  <c r="P123" i="1"/>
  <c r="O123" i="1"/>
  <c r="L123" i="1"/>
  <c r="M123" i="1" s="1"/>
  <c r="N123" i="1" s="1"/>
  <c r="G123" i="1"/>
  <c r="H123" i="1" s="1"/>
  <c r="O122" i="1"/>
  <c r="L122" i="1"/>
  <c r="M122" i="1" s="1"/>
  <c r="N122" i="1" s="1"/>
  <c r="P122" i="1" s="1"/>
  <c r="H122" i="1"/>
  <c r="G122" i="1"/>
  <c r="O121" i="1"/>
  <c r="L121" i="1"/>
  <c r="M121" i="1" s="1"/>
  <c r="N121" i="1" s="1"/>
  <c r="P121" i="1" s="1"/>
  <c r="G121" i="1"/>
  <c r="H121" i="1" s="1"/>
  <c r="O120" i="1"/>
  <c r="N120" i="1"/>
  <c r="P120" i="1" s="1"/>
  <c r="M120" i="1"/>
  <c r="L120" i="1"/>
  <c r="G120" i="1"/>
  <c r="H120" i="1" s="1"/>
  <c r="P119" i="1"/>
  <c r="O119" i="1"/>
  <c r="L119" i="1"/>
  <c r="M119" i="1" s="1"/>
  <c r="N119" i="1" s="1"/>
  <c r="G119" i="1"/>
  <c r="H119" i="1" s="1"/>
  <c r="O118" i="1"/>
  <c r="L118" i="1"/>
  <c r="M118" i="1" s="1"/>
  <c r="N118" i="1" s="1"/>
  <c r="P118" i="1" s="1"/>
  <c r="H118" i="1"/>
  <c r="G118" i="1"/>
  <c r="O117" i="1"/>
  <c r="L117" i="1"/>
  <c r="M117" i="1" s="1"/>
  <c r="N117" i="1" s="1"/>
  <c r="P117" i="1" s="1"/>
  <c r="G117" i="1"/>
  <c r="H117" i="1" s="1"/>
  <c r="O116" i="1"/>
  <c r="N116" i="1"/>
  <c r="P116" i="1" s="1"/>
  <c r="M116" i="1"/>
  <c r="L116" i="1"/>
  <c r="G116" i="1"/>
  <c r="H116" i="1" s="1"/>
  <c r="P115" i="1"/>
  <c r="O115" i="1"/>
  <c r="L115" i="1"/>
  <c r="M115" i="1" s="1"/>
  <c r="N115" i="1" s="1"/>
  <c r="G115" i="1"/>
  <c r="H115" i="1" s="1"/>
  <c r="O114" i="1"/>
  <c r="L114" i="1"/>
  <c r="M114" i="1" s="1"/>
  <c r="N114" i="1" s="1"/>
  <c r="P114" i="1" s="1"/>
  <c r="H114" i="1"/>
  <c r="G114" i="1"/>
  <c r="O113" i="1"/>
  <c r="L113" i="1"/>
  <c r="M113" i="1" s="1"/>
  <c r="N113" i="1" s="1"/>
  <c r="P113" i="1" s="1"/>
  <c r="G113" i="1"/>
  <c r="H113" i="1" s="1"/>
  <c r="O112" i="1"/>
  <c r="N112" i="1"/>
  <c r="P112" i="1" s="1"/>
  <c r="M112" i="1"/>
  <c r="L112" i="1"/>
  <c r="G112" i="1"/>
  <c r="H112" i="1" s="1"/>
  <c r="P111" i="1"/>
  <c r="O111" i="1"/>
  <c r="L111" i="1"/>
  <c r="M111" i="1" s="1"/>
  <c r="N111" i="1" s="1"/>
  <c r="G111" i="1"/>
  <c r="H111" i="1" s="1"/>
  <c r="O110" i="1"/>
  <c r="L110" i="1"/>
  <c r="M110" i="1" s="1"/>
  <c r="N110" i="1" s="1"/>
  <c r="P110" i="1" s="1"/>
  <c r="H110" i="1"/>
  <c r="G110" i="1"/>
  <c r="O109" i="1"/>
  <c r="L109" i="1"/>
  <c r="M109" i="1" s="1"/>
  <c r="N109" i="1" s="1"/>
  <c r="P109" i="1" s="1"/>
  <c r="G109" i="1"/>
  <c r="H109" i="1" s="1"/>
  <c r="O108" i="1"/>
  <c r="N108" i="1"/>
  <c r="P108" i="1" s="1"/>
  <c r="M108" i="1"/>
  <c r="L108" i="1"/>
  <c r="G108" i="1"/>
  <c r="H108" i="1" s="1"/>
  <c r="P107" i="1"/>
  <c r="O107" i="1"/>
  <c r="L107" i="1"/>
  <c r="M107" i="1" s="1"/>
  <c r="N107" i="1" s="1"/>
  <c r="G107" i="1"/>
  <c r="H107" i="1" s="1"/>
  <c r="O106" i="1"/>
  <c r="L106" i="1"/>
  <c r="M106" i="1" s="1"/>
  <c r="N106" i="1" s="1"/>
  <c r="P106" i="1" s="1"/>
  <c r="H106" i="1"/>
  <c r="G106" i="1"/>
  <c r="O105" i="1"/>
  <c r="L105" i="1"/>
  <c r="M105" i="1" s="1"/>
  <c r="N105" i="1" s="1"/>
  <c r="P105" i="1" s="1"/>
  <c r="G105" i="1"/>
  <c r="H105" i="1" s="1"/>
  <c r="O104" i="1"/>
  <c r="N104" i="1"/>
  <c r="P104" i="1" s="1"/>
  <c r="M104" i="1"/>
  <c r="L104" i="1"/>
  <c r="G104" i="1"/>
  <c r="H104" i="1" s="1"/>
  <c r="P103" i="1"/>
  <c r="O103" i="1"/>
  <c r="L103" i="1"/>
  <c r="M103" i="1" s="1"/>
  <c r="N103" i="1" s="1"/>
  <c r="G103" i="1"/>
  <c r="H103" i="1" s="1"/>
  <c r="O102" i="1"/>
  <c r="L102" i="1"/>
  <c r="M102" i="1" s="1"/>
  <c r="N102" i="1" s="1"/>
  <c r="P102" i="1" s="1"/>
  <c r="H102" i="1"/>
  <c r="G102" i="1"/>
  <c r="O101" i="1"/>
  <c r="L101" i="1"/>
  <c r="M101" i="1" s="1"/>
  <c r="N101" i="1" s="1"/>
  <c r="G101" i="1"/>
  <c r="H101" i="1" s="1"/>
  <c r="O100" i="1"/>
  <c r="M100" i="1"/>
  <c r="N100" i="1" s="1"/>
  <c r="P100" i="1" s="1"/>
  <c r="L100" i="1"/>
  <c r="G100" i="1"/>
  <c r="H100" i="1" s="1"/>
  <c r="O99" i="1"/>
  <c r="L99" i="1"/>
  <c r="M99" i="1" s="1"/>
  <c r="N99" i="1" s="1"/>
  <c r="P99" i="1" s="1"/>
  <c r="G99" i="1"/>
  <c r="H99" i="1" s="1"/>
  <c r="O98" i="1"/>
  <c r="L98" i="1"/>
  <c r="M98" i="1" s="1"/>
  <c r="N98" i="1" s="1"/>
  <c r="P98" i="1" s="1"/>
  <c r="H98" i="1"/>
  <c r="G98" i="1"/>
  <c r="O97" i="1"/>
  <c r="L97" i="1"/>
  <c r="M97" i="1" s="1"/>
  <c r="N97" i="1" s="1"/>
  <c r="G97" i="1"/>
  <c r="H97" i="1" s="1"/>
  <c r="O96" i="1"/>
  <c r="M96" i="1"/>
  <c r="N96" i="1" s="1"/>
  <c r="P96" i="1" s="1"/>
  <c r="L96" i="1"/>
  <c r="G96" i="1"/>
  <c r="H96" i="1" s="1"/>
  <c r="O95" i="1"/>
  <c r="L95" i="1"/>
  <c r="M95" i="1" s="1"/>
  <c r="N95" i="1" s="1"/>
  <c r="P95" i="1" s="1"/>
  <c r="G95" i="1"/>
  <c r="H95" i="1" s="1"/>
  <c r="O94" i="1"/>
  <c r="L94" i="1"/>
  <c r="M94" i="1" s="1"/>
  <c r="N94" i="1" s="1"/>
  <c r="P94" i="1" s="1"/>
  <c r="H94" i="1"/>
  <c r="G94" i="1"/>
  <c r="O93" i="1"/>
  <c r="L93" i="1"/>
  <c r="M93" i="1" s="1"/>
  <c r="N93" i="1" s="1"/>
  <c r="G93" i="1"/>
  <c r="H93" i="1" s="1"/>
  <c r="O92" i="1"/>
  <c r="M92" i="1"/>
  <c r="N92" i="1" s="1"/>
  <c r="P92" i="1" s="1"/>
  <c r="L92" i="1"/>
  <c r="G92" i="1"/>
  <c r="H92" i="1" s="1"/>
  <c r="O91" i="1"/>
  <c r="L91" i="1"/>
  <c r="M91" i="1" s="1"/>
  <c r="N91" i="1" s="1"/>
  <c r="P91" i="1" s="1"/>
  <c r="G91" i="1"/>
  <c r="H91" i="1" s="1"/>
  <c r="O90" i="1"/>
  <c r="L90" i="1"/>
  <c r="M90" i="1" s="1"/>
  <c r="N90" i="1" s="1"/>
  <c r="P90" i="1" s="1"/>
  <c r="H90" i="1"/>
  <c r="G90" i="1"/>
  <c r="O89" i="1"/>
  <c r="L89" i="1"/>
  <c r="M89" i="1" s="1"/>
  <c r="N89" i="1" s="1"/>
  <c r="G89" i="1"/>
  <c r="H89" i="1" s="1"/>
  <c r="O88" i="1"/>
  <c r="M88" i="1"/>
  <c r="N88" i="1" s="1"/>
  <c r="P88" i="1" s="1"/>
  <c r="L88" i="1"/>
  <c r="G88" i="1"/>
  <c r="H88" i="1" s="1"/>
  <c r="O87" i="1"/>
  <c r="L87" i="1"/>
  <c r="M87" i="1" s="1"/>
  <c r="N87" i="1" s="1"/>
  <c r="P87" i="1" s="1"/>
  <c r="G87" i="1"/>
  <c r="H87" i="1" s="1"/>
  <c r="O86" i="1"/>
  <c r="M86" i="1"/>
  <c r="N86" i="1" s="1"/>
  <c r="P86" i="1" s="1"/>
  <c r="L86" i="1"/>
  <c r="G86" i="1"/>
  <c r="H86" i="1" s="1"/>
  <c r="P85" i="1"/>
  <c r="O85" i="1"/>
  <c r="L85" i="1"/>
  <c r="M85" i="1" s="1"/>
  <c r="N85" i="1" s="1"/>
  <c r="G85" i="1"/>
  <c r="H85" i="1" s="1"/>
  <c r="O84" i="1"/>
  <c r="L84" i="1"/>
  <c r="M84" i="1" s="1"/>
  <c r="N84" i="1" s="1"/>
  <c r="H84" i="1"/>
  <c r="G84" i="1"/>
  <c r="O83" i="1"/>
  <c r="L83" i="1"/>
  <c r="M83" i="1" s="1"/>
  <c r="N83" i="1" s="1"/>
  <c r="P83" i="1" s="1"/>
  <c r="G83" i="1"/>
  <c r="H83" i="1" s="1"/>
  <c r="O82" i="1"/>
  <c r="M82" i="1"/>
  <c r="N82" i="1" s="1"/>
  <c r="P82" i="1" s="1"/>
  <c r="L82" i="1"/>
  <c r="G82" i="1"/>
  <c r="H82" i="1" s="1"/>
  <c r="P81" i="1"/>
  <c r="O81" i="1"/>
  <c r="L81" i="1"/>
  <c r="M81" i="1" s="1"/>
  <c r="N81" i="1" s="1"/>
  <c r="G81" i="1"/>
  <c r="H81" i="1" s="1"/>
  <c r="O80" i="1"/>
  <c r="L80" i="1"/>
  <c r="M80" i="1" s="1"/>
  <c r="N80" i="1" s="1"/>
  <c r="H80" i="1"/>
  <c r="G80" i="1"/>
  <c r="O79" i="1"/>
  <c r="L79" i="1"/>
  <c r="M79" i="1" s="1"/>
  <c r="N79" i="1" s="1"/>
  <c r="P79" i="1" s="1"/>
  <c r="G79" i="1"/>
  <c r="H79" i="1" s="1"/>
  <c r="O78" i="1"/>
  <c r="M78" i="1"/>
  <c r="N78" i="1" s="1"/>
  <c r="P78" i="1" s="1"/>
  <c r="L78" i="1"/>
  <c r="G78" i="1"/>
  <c r="H78" i="1" s="1"/>
  <c r="P77" i="1"/>
  <c r="O77" i="1"/>
  <c r="L77" i="1"/>
  <c r="M77" i="1" s="1"/>
  <c r="N77" i="1" s="1"/>
  <c r="G77" i="1"/>
  <c r="H77" i="1" s="1"/>
  <c r="O76" i="1"/>
  <c r="L76" i="1"/>
  <c r="M76" i="1" s="1"/>
  <c r="N76" i="1" s="1"/>
  <c r="H76" i="1"/>
  <c r="G76" i="1"/>
  <c r="O75" i="1"/>
  <c r="L75" i="1"/>
  <c r="M75" i="1" s="1"/>
  <c r="N75" i="1" s="1"/>
  <c r="P75" i="1" s="1"/>
  <c r="G75" i="1"/>
  <c r="H75" i="1" s="1"/>
  <c r="O74" i="1"/>
  <c r="M74" i="1"/>
  <c r="N74" i="1" s="1"/>
  <c r="P74" i="1" s="1"/>
  <c r="L74" i="1"/>
  <c r="G74" i="1"/>
  <c r="H74" i="1" s="1"/>
  <c r="P73" i="1"/>
  <c r="O73" i="1"/>
  <c r="L73" i="1"/>
  <c r="M73" i="1" s="1"/>
  <c r="N73" i="1" s="1"/>
  <c r="G73" i="1"/>
  <c r="H73" i="1" s="1"/>
  <c r="O72" i="1"/>
  <c r="L72" i="1"/>
  <c r="M72" i="1" s="1"/>
  <c r="N72" i="1" s="1"/>
  <c r="H72" i="1"/>
  <c r="G72" i="1"/>
  <c r="O71" i="1"/>
  <c r="L71" i="1"/>
  <c r="M71" i="1" s="1"/>
  <c r="N71" i="1" s="1"/>
  <c r="P71" i="1" s="1"/>
  <c r="G71" i="1"/>
  <c r="H71" i="1" s="1"/>
  <c r="O70" i="1"/>
  <c r="M70" i="1"/>
  <c r="N70" i="1" s="1"/>
  <c r="P70" i="1" s="1"/>
  <c r="L70" i="1"/>
  <c r="G70" i="1"/>
  <c r="H70" i="1" s="1"/>
  <c r="P69" i="1"/>
  <c r="O69" i="1"/>
  <c r="L69" i="1"/>
  <c r="M69" i="1" s="1"/>
  <c r="N69" i="1" s="1"/>
  <c r="G69" i="1"/>
  <c r="H69" i="1" s="1"/>
  <c r="O68" i="1"/>
  <c r="L68" i="1"/>
  <c r="M68" i="1" s="1"/>
  <c r="N68" i="1" s="1"/>
  <c r="H68" i="1"/>
  <c r="G68" i="1"/>
  <c r="O67" i="1"/>
  <c r="L67" i="1"/>
  <c r="M67" i="1" s="1"/>
  <c r="N67" i="1" s="1"/>
  <c r="P67" i="1" s="1"/>
  <c r="G67" i="1"/>
  <c r="H67" i="1" s="1"/>
  <c r="O66" i="1"/>
  <c r="M66" i="1"/>
  <c r="N66" i="1" s="1"/>
  <c r="P66" i="1" s="1"/>
  <c r="L66" i="1"/>
  <c r="G66" i="1"/>
  <c r="H66" i="1" s="1"/>
  <c r="P65" i="1"/>
  <c r="O65" i="1"/>
  <c r="L65" i="1"/>
  <c r="M65" i="1" s="1"/>
  <c r="N65" i="1" s="1"/>
  <c r="G65" i="1"/>
  <c r="H65" i="1" s="1"/>
  <c r="O64" i="1"/>
  <c r="L64" i="1"/>
  <c r="M64" i="1" s="1"/>
  <c r="N64" i="1" s="1"/>
  <c r="H64" i="1"/>
  <c r="G64" i="1"/>
  <c r="O63" i="1"/>
  <c r="L63" i="1"/>
  <c r="M63" i="1" s="1"/>
  <c r="N63" i="1" s="1"/>
  <c r="P63" i="1" s="1"/>
  <c r="G63" i="1"/>
  <c r="H63" i="1" s="1"/>
  <c r="O62" i="1"/>
  <c r="M62" i="1"/>
  <c r="N62" i="1" s="1"/>
  <c r="P62" i="1" s="1"/>
  <c r="L62" i="1"/>
  <c r="G62" i="1"/>
  <c r="H62" i="1" s="1"/>
  <c r="P61" i="1"/>
  <c r="O61" i="1"/>
  <c r="L61" i="1"/>
  <c r="M61" i="1" s="1"/>
  <c r="N61" i="1" s="1"/>
  <c r="G61" i="1"/>
  <c r="H61" i="1" s="1"/>
  <c r="O60" i="1"/>
  <c r="L60" i="1"/>
  <c r="M60" i="1" s="1"/>
  <c r="N60" i="1" s="1"/>
  <c r="H60" i="1"/>
  <c r="G60" i="1"/>
  <c r="O59" i="1"/>
  <c r="L59" i="1"/>
  <c r="M59" i="1" s="1"/>
  <c r="N59" i="1" s="1"/>
  <c r="P59" i="1" s="1"/>
  <c r="G59" i="1"/>
  <c r="H59" i="1" s="1"/>
  <c r="O58" i="1"/>
  <c r="M58" i="1"/>
  <c r="N58" i="1" s="1"/>
  <c r="P58" i="1" s="1"/>
  <c r="L58" i="1"/>
  <c r="G58" i="1"/>
  <c r="H58" i="1" s="1"/>
  <c r="P57" i="1"/>
  <c r="O57" i="1"/>
  <c r="L57" i="1"/>
  <c r="M57" i="1" s="1"/>
  <c r="N57" i="1" s="1"/>
  <c r="G57" i="1"/>
  <c r="H57" i="1" s="1"/>
  <c r="O56" i="1"/>
  <c r="L56" i="1"/>
  <c r="M56" i="1" s="1"/>
  <c r="N56" i="1" s="1"/>
  <c r="H56" i="1"/>
  <c r="G56" i="1"/>
  <c r="O55" i="1"/>
  <c r="L55" i="1"/>
  <c r="M55" i="1" s="1"/>
  <c r="N55" i="1" s="1"/>
  <c r="P55" i="1" s="1"/>
  <c r="G55" i="1"/>
  <c r="H55" i="1" s="1"/>
  <c r="O54" i="1"/>
  <c r="M54" i="1"/>
  <c r="N54" i="1" s="1"/>
  <c r="P54" i="1" s="1"/>
  <c r="L54" i="1"/>
  <c r="G54" i="1"/>
  <c r="H54" i="1" s="1"/>
  <c r="P53" i="1"/>
  <c r="O53" i="1"/>
  <c r="L53" i="1"/>
  <c r="M53" i="1" s="1"/>
  <c r="N53" i="1" s="1"/>
  <c r="G53" i="1"/>
  <c r="H53" i="1" s="1"/>
  <c r="O52" i="1"/>
  <c r="L52" i="1"/>
  <c r="M52" i="1" s="1"/>
  <c r="N52" i="1" s="1"/>
  <c r="H52" i="1"/>
  <c r="G52" i="1"/>
  <c r="O51" i="1"/>
  <c r="L51" i="1"/>
  <c r="M51" i="1" s="1"/>
  <c r="N51" i="1" s="1"/>
  <c r="P51" i="1" s="1"/>
  <c r="G51" i="1"/>
  <c r="H51" i="1" s="1"/>
  <c r="O50" i="1"/>
  <c r="M50" i="1"/>
  <c r="N50" i="1" s="1"/>
  <c r="P50" i="1" s="1"/>
  <c r="L50" i="1"/>
  <c r="G50" i="1"/>
  <c r="H50" i="1" s="1"/>
  <c r="P49" i="1"/>
  <c r="O49" i="1"/>
  <c r="L49" i="1"/>
  <c r="M49" i="1" s="1"/>
  <c r="N49" i="1" s="1"/>
  <c r="G49" i="1"/>
  <c r="H49" i="1" s="1"/>
  <c r="O48" i="1"/>
  <c r="L48" i="1"/>
  <c r="M48" i="1" s="1"/>
  <c r="N48" i="1" s="1"/>
  <c r="H48" i="1"/>
  <c r="G48" i="1"/>
  <c r="O47" i="1"/>
  <c r="L47" i="1"/>
  <c r="M47" i="1" s="1"/>
  <c r="N47" i="1" s="1"/>
  <c r="P47" i="1" s="1"/>
  <c r="G47" i="1"/>
  <c r="H47" i="1" s="1"/>
  <c r="O46" i="1"/>
  <c r="M46" i="1"/>
  <c r="N46" i="1" s="1"/>
  <c r="P46" i="1" s="1"/>
  <c r="L46" i="1"/>
  <c r="G46" i="1"/>
  <c r="H46" i="1" s="1"/>
  <c r="P45" i="1"/>
  <c r="O45" i="1"/>
  <c r="L45" i="1"/>
  <c r="M45" i="1" s="1"/>
  <c r="N45" i="1" s="1"/>
  <c r="G45" i="1"/>
  <c r="H45" i="1" s="1"/>
  <c r="O44" i="1"/>
  <c r="L44" i="1"/>
  <c r="M44" i="1" s="1"/>
  <c r="N44" i="1" s="1"/>
  <c r="H44" i="1"/>
  <c r="G44" i="1"/>
  <c r="O43" i="1"/>
  <c r="L43" i="1"/>
  <c r="M43" i="1" s="1"/>
  <c r="N43" i="1" s="1"/>
  <c r="P43" i="1" s="1"/>
  <c r="G43" i="1"/>
  <c r="H43" i="1" s="1"/>
  <c r="O42" i="1"/>
  <c r="M42" i="1"/>
  <c r="N42" i="1" s="1"/>
  <c r="P42" i="1" s="1"/>
  <c r="L42" i="1"/>
  <c r="G42" i="1"/>
  <c r="H42" i="1" s="1"/>
  <c r="P41" i="1"/>
  <c r="O41" i="1"/>
  <c r="L41" i="1"/>
  <c r="M41" i="1" s="1"/>
  <c r="N41" i="1" s="1"/>
  <c r="G41" i="1"/>
  <c r="H41" i="1" s="1"/>
  <c r="O40" i="1"/>
  <c r="L40" i="1"/>
  <c r="M40" i="1" s="1"/>
  <c r="N40" i="1" s="1"/>
  <c r="H40" i="1"/>
  <c r="G40" i="1"/>
  <c r="O39" i="1"/>
  <c r="L39" i="1"/>
  <c r="M39" i="1" s="1"/>
  <c r="N39" i="1" s="1"/>
  <c r="P39" i="1" s="1"/>
  <c r="G39" i="1"/>
  <c r="H39" i="1" s="1"/>
  <c r="O38" i="1"/>
  <c r="M38" i="1"/>
  <c r="N38" i="1" s="1"/>
  <c r="P38" i="1" s="1"/>
  <c r="L38" i="1"/>
  <c r="G38" i="1"/>
  <c r="H38" i="1" s="1"/>
  <c r="P37" i="1"/>
  <c r="O37" i="1"/>
  <c r="L37" i="1"/>
  <c r="M37" i="1" s="1"/>
  <c r="N37" i="1" s="1"/>
  <c r="G37" i="1"/>
  <c r="H37" i="1" s="1"/>
  <c r="O36" i="1"/>
  <c r="L36" i="1"/>
  <c r="M36" i="1" s="1"/>
  <c r="N36" i="1" s="1"/>
  <c r="H36" i="1"/>
  <c r="G36" i="1"/>
  <c r="O35" i="1"/>
  <c r="L35" i="1"/>
  <c r="M35" i="1" s="1"/>
  <c r="N35" i="1" s="1"/>
  <c r="P35" i="1" s="1"/>
  <c r="G35" i="1"/>
  <c r="H35" i="1" s="1"/>
  <c r="O34" i="1"/>
  <c r="M34" i="1"/>
  <c r="N34" i="1" s="1"/>
  <c r="P34" i="1" s="1"/>
  <c r="L34" i="1"/>
  <c r="G34" i="1"/>
  <c r="H34" i="1" s="1"/>
  <c r="P33" i="1"/>
  <c r="O33" i="1"/>
  <c r="L33" i="1"/>
  <c r="M33" i="1" s="1"/>
  <c r="N33" i="1" s="1"/>
  <c r="G33" i="1"/>
  <c r="H33" i="1" s="1"/>
  <c r="O32" i="1"/>
  <c r="L32" i="1"/>
  <c r="M32" i="1" s="1"/>
  <c r="N32" i="1" s="1"/>
  <c r="H32" i="1"/>
  <c r="G32" i="1"/>
  <c r="O31" i="1"/>
  <c r="L31" i="1"/>
  <c r="M31" i="1" s="1"/>
  <c r="N31" i="1" s="1"/>
  <c r="P31" i="1" s="1"/>
  <c r="G31" i="1"/>
  <c r="H31" i="1" s="1"/>
  <c r="O30" i="1"/>
  <c r="N30" i="1"/>
  <c r="P30" i="1" s="1"/>
  <c r="M30" i="1"/>
  <c r="L30" i="1"/>
  <c r="G30" i="1"/>
  <c r="H30" i="1" s="1"/>
  <c r="O29" i="1"/>
  <c r="M29" i="1"/>
  <c r="N29" i="1" s="1"/>
  <c r="P29" i="1" s="1"/>
  <c r="L29" i="1"/>
  <c r="G29" i="1"/>
  <c r="H29" i="1" s="1"/>
  <c r="O28" i="1"/>
  <c r="L28" i="1"/>
  <c r="M28" i="1" s="1"/>
  <c r="N28" i="1" s="1"/>
  <c r="P28" i="1" s="1"/>
  <c r="H28" i="1"/>
  <c r="G28" i="1"/>
  <c r="O27" i="1"/>
  <c r="L27" i="1"/>
  <c r="M27" i="1" s="1"/>
  <c r="N27" i="1" s="1"/>
  <c r="P27" i="1" s="1"/>
  <c r="G27" i="1"/>
  <c r="H27" i="1" s="1"/>
  <c r="O26" i="1"/>
  <c r="N26" i="1"/>
  <c r="P26" i="1" s="1"/>
  <c r="M26" i="1"/>
  <c r="L26" i="1"/>
  <c r="G26" i="1"/>
  <c r="P89" i="1" l="1"/>
  <c r="P97" i="1"/>
  <c r="G171" i="1"/>
  <c r="H171" i="1" s="1"/>
  <c r="H26" i="1"/>
  <c r="P32" i="1"/>
  <c r="P171" i="1" s="1"/>
  <c r="P36" i="1"/>
  <c r="P40" i="1"/>
  <c r="P44" i="1"/>
  <c r="P48" i="1"/>
  <c r="P52" i="1"/>
  <c r="P56" i="1"/>
  <c r="P60" i="1"/>
  <c r="P64" i="1"/>
  <c r="P68" i="1"/>
  <c r="P72" i="1"/>
  <c r="P76" i="1"/>
  <c r="P80" i="1"/>
  <c r="P84" i="1"/>
  <c r="P93" i="1"/>
  <c r="P101" i="1"/>
  <c r="O171" i="1"/>
  <c r="P162" i="1"/>
  <c r="P166" i="1"/>
  <c r="P170" i="1"/>
</calcChain>
</file>

<file path=xl/sharedStrings.xml><?xml version="1.0" encoding="utf-8"?>
<sst xmlns="http://schemas.openxmlformats.org/spreadsheetml/2006/main" count="483" uniqueCount="185">
  <si>
    <t>Лот № 3</t>
  </si>
  <si>
    <t xml:space="preserve">внутренней оценки рыночной стоимости имущества </t>
  </si>
  <si>
    <t>ОДО «Магазин«Лидер»</t>
  </si>
  <si>
    <t xml:space="preserve">          Ликвидатором ОДО "Магазин "Лидер" была образована комиссия в соответствии с приказом № 3 об образовании комиссии по проведению внутренней оценки имущества ОДО «Магазин «Лидер» г. Мозырь, ул. Притыцкого, 2а от 13.08.2026 года. Комиссия в составе:</t>
  </si>
  <si>
    <r>
      <t>1.</t>
    </r>
    <r>
      <rPr>
        <sz val="7"/>
        <color indexed="8"/>
        <rFont val="Times New Roman"/>
        <family val="1"/>
        <charset val="204"/>
      </rPr>
      <t xml:space="preserve">     </t>
    </r>
    <r>
      <rPr>
        <sz val="14"/>
        <color indexed="8"/>
        <rFont val="Times New Roman"/>
        <family val="1"/>
        <charset val="204"/>
      </rPr>
      <t>Кравченко Татьяна Сергеевна - председатель комиссии, ликвидатор;</t>
    </r>
  </si>
  <si>
    <r>
      <t>2.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4"/>
        <color indexed="8"/>
        <rFont val="Times New Roman"/>
        <family val="1"/>
        <charset val="204"/>
      </rPr>
      <t>Мороз Тамара Станиславовна  – бухгалтер ;</t>
    </r>
  </si>
  <si>
    <r>
      <t>3.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4"/>
        <color indexed="8"/>
        <rFont val="Times New Roman"/>
        <family val="1"/>
        <charset val="204"/>
      </rPr>
      <t>Сачек Татьяна Васильевна – представитель учредителей ОДО "Магазин "Лидер".</t>
    </r>
  </si>
  <si>
    <t>провела осмотр всего имущества, проведя анализ рынка объектов-аналогов, и, учитывая балансовую стоимость объектов, износ объектов, год выпуска и др. факторы, выполнила внутреннюю оценку рыночной стоимости имущества с целью последующей его реализации.</t>
  </si>
  <si>
    <t>Цель оценки: определение начальной цены для последующей реализации на торгах</t>
  </si>
  <si>
    <t xml:space="preserve">Дата оценки: </t>
  </si>
  <si>
    <t>25 августа  2026 г.</t>
  </si>
  <si>
    <t>Предмет оценки: рыночная стоимость.</t>
  </si>
  <si>
    <t>Валюта оценки: белорусский рубль.</t>
  </si>
  <si>
    <t xml:space="preserve">Методы оценки: рыночный  </t>
  </si>
  <si>
    <t>Методы расчёта стоимости: расчет стоимости объектов оценки в рамках рыночного метода произведен методом сравнения аналогов.</t>
  </si>
  <si>
    <t xml:space="preserve"> </t>
  </si>
  <si>
    <t>В рамках проведённого анализа рынка можно отметить следующее:</t>
  </si>
  <si>
    <r>
      <t>1.</t>
    </r>
    <r>
      <rPr>
        <sz val="7"/>
        <color indexed="8"/>
        <rFont val="Times New Roman"/>
        <family val="1"/>
        <charset val="204"/>
      </rPr>
      <t xml:space="preserve">     </t>
    </r>
    <r>
      <rPr>
        <sz val="14"/>
        <color indexed="8"/>
        <rFont val="Times New Roman"/>
        <family val="1"/>
        <charset val="204"/>
      </rPr>
      <t>На вторичном рынке не представлено достаточного количества информации о стоимости, позволяющее реализовать расчет только сравнительным методом.</t>
    </r>
  </si>
  <si>
    <r>
      <t>2.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4"/>
        <color indexed="8"/>
        <rFont val="Times New Roman"/>
        <family val="1"/>
        <charset val="204"/>
      </rPr>
      <t>В случае отсутствия информации на вторичном рынке, использовалась информация о стоимости нового или принималась стоимость по данным бухгалтерского учета</t>
    </r>
  </si>
  <si>
    <t>3.     В случае отсутствия выявленных обстоятельств, свидетельствующих о существенном отличии рыночной стоимости от его учетной остаточной стоимости, принималась остаточная стоимость по данным бухгалтерского учета в качестве начальной цены торгов</t>
  </si>
  <si>
    <t>РЕЗУЛЬТАТ ВНУТРЕННЕЙ ОЦЕНКИ</t>
  </si>
  <si>
    <t>Результат внутренней оценки приведен в таблице ниже.</t>
  </si>
  <si>
    <t>№№ п/п</t>
  </si>
  <si>
    <t>Наименование</t>
  </si>
  <si>
    <t>Ед.изм</t>
  </si>
  <si>
    <t>Цена по бух. учёту</t>
  </si>
  <si>
    <t>Кол-во</t>
  </si>
  <si>
    <t>Информация</t>
  </si>
  <si>
    <t>Стоимость с НДС, бел. руб.</t>
  </si>
  <si>
    <t>Стоимость без НДС, бел. руб.</t>
  </si>
  <si>
    <t>Физический износ, %</t>
  </si>
  <si>
    <t>Функциональный износ, %</t>
  </si>
  <si>
    <t>Внешний износ, %</t>
  </si>
  <si>
    <t>Накопленный износ, %</t>
  </si>
  <si>
    <t>Накопленный износ, бел. руб.</t>
  </si>
  <si>
    <t>Стоимость за 1 шт, бел. руб.</t>
  </si>
  <si>
    <t>Итого начальная стоимость, бел. руб.</t>
  </si>
  <si>
    <t>Товары для мужчин</t>
  </si>
  <si>
    <t>Сменные ножи для электробритвы ARESA AR-4602</t>
  </si>
  <si>
    <t>шт</t>
  </si>
  <si>
    <t>Данные бухгалтерского уета</t>
  </si>
  <si>
    <t>Сменные ножи для электробритвы ARESA AR-4603</t>
  </si>
  <si>
    <t>Галстук мужской 7359-2010 23С09100000С79/00031</t>
  </si>
  <si>
    <t>Перчатки мужские арт.8с35 мод.293 р.23 черный овчина с.1</t>
  </si>
  <si>
    <t>пар</t>
  </si>
  <si>
    <t>961 Перчатки мужские арт.24с6 р.22 черный овчина с.1</t>
  </si>
  <si>
    <t>VITEX FOR MEN Classik Бальзам после бритья д/сух и чув кожи 100мл</t>
  </si>
  <si>
    <t>Vitex Men ТОВАССО Увлажн. Бальзам-сливки после бритья для всех типов кожи 100мл</t>
  </si>
  <si>
    <t>Кальсоны муж.В227022К 1С2019-Д42 р.182,188-102</t>
  </si>
  <si>
    <t>Кальсоны муж.Р223089К 8С2053-Д42 р.182,188-78</t>
  </si>
  <si>
    <t>Комплект муж.(фуфайка+кальсоны) Р223089 8С2051-Д42 р.182,188-88-78 с.1</t>
  </si>
  <si>
    <t>Майка муж. В106238 1С1144-Д42 р.170,176-88 с.1</t>
  </si>
  <si>
    <t>Комплект муж.(майка+трусы) Р204092 9С1190-Д42 р.182,188-88-78</t>
  </si>
  <si>
    <t>Комплект муж.(фуфайка+кальсоны 1С2014-Д42 В207021 р.170-88 с.1</t>
  </si>
  <si>
    <t>Кальсоны муж. 5С1383-Д42 Р508015 р.182-82 с.1</t>
  </si>
  <si>
    <t>Майка муж. Р103079 8С2042-Д42 р.170-88 с.1</t>
  </si>
  <si>
    <t>Кальсоны  муж с.1 1с2019 Р227022К р.182-82</t>
  </si>
  <si>
    <t>Майка муж с.1 8с2042 Р103079  когти синие  р.182,188-88</t>
  </si>
  <si>
    <t>БРЮКИ "ТЕРМО" МУЖСКИЕ 641210 25-5177Ц-12 черный р.82-182/188 1 сорт</t>
  </si>
  <si>
    <t>Кальсоны муж.В221133К 5С772-Д42 р.170-82 с.1</t>
  </si>
  <si>
    <t>Комплект муж.(фуфайка+кальсоны В227022 1С2018-Д42 р.182-88 с.1</t>
  </si>
  <si>
    <t>Кальсоны муж. В227022К 1С2019-Д42 р.170-78 с.1</t>
  </si>
  <si>
    <t>Трусы муж. Р003372 9С460-Д42 р.82</t>
  </si>
  <si>
    <t>ШОРТЫ МУЖСКИЕ 131040 25-5193Ц-4 р.78-182 т.синий1 1 сорт</t>
  </si>
  <si>
    <t>ПЛАВКИ КУПАЛЬНЫЕ МУЖСКИЕ 701005 22/2991П-10 р.92-82 зеленый +неви  +печать1 сорт</t>
  </si>
  <si>
    <t>Полуботинки мужские с.1 - 4305</t>
  </si>
  <si>
    <t>Полуботинки  мужские с.1 - 27389</t>
  </si>
  <si>
    <t>Полуботинки мужские 27622</t>
  </si>
  <si>
    <t>Полуботинки мужские для активного отдыха 2711291</t>
  </si>
  <si>
    <t>П/ботинки мужские., текстиль, под. ПВХ, стр.-лит. модель лм04 размер 260 черный</t>
  </si>
  <si>
    <t>Полуботинки мужские 271178</t>
  </si>
  <si>
    <t>Полуботинки мужские 47125</t>
  </si>
  <si>
    <t>Полуботинки мужские 27390</t>
  </si>
  <si>
    <t>Ботинки мужские 221055</t>
  </si>
  <si>
    <t>Ботинки мужские 22282</t>
  </si>
  <si>
    <t>Полуботинки мужские 271435</t>
  </si>
  <si>
    <t>П/сапоги муж., сукно, под. ПВХ, стр.-лит. модель лм72 размер 265 черный</t>
  </si>
  <si>
    <t>Ботинки муж., сукно, под. ПВХ, стр.-лит. модель 411 размер 290 черный</t>
  </si>
  <si>
    <t>Полуботинки мужские 827334</t>
  </si>
  <si>
    <t>Полуботинки мужские 27845</t>
  </si>
  <si>
    <t>Сапоги  м.26 у лит 24с15а83 р.40</t>
  </si>
  <si>
    <t>Ботинки мужские 221061</t>
  </si>
  <si>
    <t>Ботинки мужские 221035</t>
  </si>
  <si>
    <t>Полусапожки мужские 26007</t>
  </si>
  <si>
    <t>Ботинки мужские с.1  22906 р.44</t>
  </si>
  <si>
    <t>Полуботинки мужские 271178Б</t>
  </si>
  <si>
    <t>Полуботинки мужские 271370Б</t>
  </si>
  <si>
    <t>Полуботинки мужские 271515</t>
  </si>
  <si>
    <t>Полуботинки мужские для активного отдыха 271128Б</t>
  </si>
  <si>
    <t>Полуботинки мужские 271399</t>
  </si>
  <si>
    <t>Полуботинки мужские 271631</t>
  </si>
  <si>
    <t>Ботинки мужские 42209</t>
  </si>
  <si>
    <t>Ботинки мужские 45025</t>
  </si>
  <si>
    <t>Ботинки мужские 221079</t>
  </si>
  <si>
    <t>Ботинки мужские 221082</t>
  </si>
  <si>
    <t>Ботинки мужские 42043</t>
  </si>
  <si>
    <t>Полуботинки мужские 4351</t>
  </si>
  <si>
    <t>Полуботинки мужские 271644</t>
  </si>
  <si>
    <t>БРЮКИ МУЖСКИЕ 23СВ2585-4939 N311 р.182-96-86</t>
  </si>
  <si>
    <t>ПИДЖАК МУЖСКОЙ 25СВ2423-5666 5018 р.182-132-138 с.1</t>
  </si>
  <si>
    <t>БРЮКИ МУЖСКИЕ 25СВ2610-5666 513 р.182-132-138 с.1</t>
  </si>
  <si>
    <t>БРЮКИ МУЖСКИЕ N507 25СВ2615-5923 р.176-136-138 с.1</t>
  </si>
  <si>
    <t>БРЮКИ МУЖСКИЕ N507 25СВ2615-5923 р.176-140-142 с.1</t>
  </si>
  <si>
    <t>БРЮКИ МУЖСКИЕ N507 25СВ2615-5923 р.182-136-138 с.1</t>
  </si>
  <si>
    <t>БРЮКИ МУЖСКИЕ N507 25СВ2615-5923 р.182-140-142 с.1</t>
  </si>
  <si>
    <t>БРЮКИ МУЖСКИЕ 25СВ2615-5801 N507 р.182-136-138 с.1</t>
  </si>
  <si>
    <t>БРЮКИ МУЖСКИЕ Модель N507, Артикул 25СВ2615-5801, Размер 182-132-134, пакет полиэтиленовый + вешалка</t>
  </si>
  <si>
    <t>Сорочка  верх муж 19с561 334014И р.182/188-40 сине-розовый</t>
  </si>
  <si>
    <t>Сорочка верхняя мужская
Мод. 01-048612/204-23 Орхидея, 170/176-100-41</t>
  </si>
  <si>
    <t>Сорочка верхняя мужская 01-047411/207-23 р.182/188- 96-40</t>
  </si>
  <si>
    <t>Сорочка верхняя мужская 01-048612/104-23 р.170/176-120-46</t>
  </si>
  <si>
    <t>Сорочка верхняя мужская 01-047312/104-23 Белый р.170/176-116-45</t>
  </si>
  <si>
    <t>Сорочка верхняя мужская 01-047312/104-23 Белый р.170/176-120-46</t>
  </si>
  <si>
    <t>Сорочка верхняя мужская 01-048612/203 р.182/188- 92-39 Темно-синий меланж</t>
  </si>
  <si>
    <t>Сорочка верхняя мужская 01-047312/204 Сиреневый р.182/188- 92-39</t>
  </si>
  <si>
    <t>Сорочка верхняя мужская 01-031011/204-23 Деним р.182/188-108-43</t>
  </si>
  <si>
    <t>Сорочка верхняя мужская 01-047312/204-24 Сирень р.182/188- 96-40</t>
  </si>
  <si>
    <t>Сорочка верхняя мужская 01-048612/204-23 Голубая иллюзия р.182/188- 96-40</t>
  </si>
  <si>
    <t>Сорочка верхняя мужская 01-088812/104-24 Белый р.170/176-116-45</t>
  </si>
  <si>
    <t>Сорочка верхняя мужская модель 01-047411/204-23, цвет деним, рост 182/188, обхват груди 96, обхват шеи 40, пакет</t>
  </si>
  <si>
    <t>Сорочка верхняя мужская модель 01-061811/203-23, цвет деним оксфорд, рост 182/188, обхват груди 92, обхват шеи 39, пакет</t>
  </si>
  <si>
    <t>Сорочка верхняя мужская модель 01-061811/203-23, цвет сиреневый самре, рост 182/188, обхват груди 92, обхват шеи 39, пакет</t>
  </si>
  <si>
    <t>Сорочка верхняя мужская модель 01-088812/501-24, цвет голубой, рост 182/188, обхват груди 96, обхват шеи 40, пакет</t>
  </si>
  <si>
    <t>Сорочка верхняя мужская модель 01-088812/501-24, цвет голубой, рост 182/188, обхват груди 108, обхват шеи 43, пакет</t>
  </si>
  <si>
    <t>Сорочка верхняя мужская модель 01-088912/203-24, цвет голубой самре, рост 182/188, обхват груди 104, обхват шеи 42, пакет</t>
  </si>
  <si>
    <t>Сорочка верхняя мужская модель 01-094811/204-24, цвет айвори, рост 170/176, обхват груди 92, обхват шеи 39, пакет</t>
  </si>
  <si>
    <t>Сорочка верхняя мужская модель 01-094811/204-24, цвет дымчатый, рост 170/176, обхват груди 92, обхват шеи 39, пакет</t>
  </si>
  <si>
    <t>Сорочка верхняя мужская модель 01-094811/204-24, цвет дымчатый, рост 182/188, обхват груди 92, обхват шеи 39, пакет</t>
  </si>
  <si>
    <t>Сорочка верхняя мужская модель 01-094811/204-24, цвет дымчатый, рост 182/188, обхват груди 100, обхват шеи 41, пакет</t>
  </si>
  <si>
    <t>Сорочка верхняя мужская модель 01-094811/204-24, цвет дымчатый, рост 182/188, обхват груди 104, обхват шеи 42, пакет</t>
  </si>
  <si>
    <t>Сорочка верхняя мужская модель 01-094912/204-24, цвет аквамариновый, рост 182/188, обхват груди 96, обхват шеи 40, пакет</t>
  </si>
  <si>
    <t>Сорочка верхняя мужская модель 01-088511/204-24, цвет классический синий, рост 170/176, обхват груди 96, обхват шеи 40, пакет</t>
  </si>
  <si>
    <t>Сорочка верхняя мужская модель 01-095013/203-24, цвет темно-голубой оксфорд, рост 182/188, обхват груди 104, обхват шеи 42, пакет</t>
  </si>
  <si>
    <t>Сорочка верхняя мужская NADEX Men`s Shirts Collection модель 01-094811/204-24, цвет сирень, рост 182/188, обхват груди 96, обхват шеи 40, пакет</t>
  </si>
  <si>
    <t>Сорочка верхняя мужская NADEX Men`s Shirts Collection модель 01-095013/203-24, цвет светло-голубой, рост 170/176, обхват груди 120, обхват шеи 46, пакет</t>
  </si>
  <si>
    <t>Сорочка верхняя мужская NADEX Men`s Shirts Collection модель 01-095013/204-24, цвет черный, рост 182/188, обхват груди 104, обхват шеи 42, пакет</t>
  </si>
  <si>
    <t>Сорочка  верхняя мужская - Мод.01-048612/204-22 р.182/188-96 индиго</t>
  </si>
  <si>
    <t>Сорочка  верхняя мужская - Мод.01-048612/203-22 р.170/176-46 синий оксфорд</t>
  </si>
  <si>
    <t>Сорочка верхняя мужская 01-095013/303-25 Серо-белый р.182/188-104-42</t>
  </si>
  <si>
    <t>Сорочка верхняя мужская 01-048612/504-24 Светло-голубой р.170/176-120-46</t>
  </si>
  <si>
    <t>Сорочка верхняя мужская 01-094912/403-24 Бело-синий р.182/188-116-45</t>
  </si>
  <si>
    <t>Сорочка верхняя мужская 01-095013/132-25 Белый р.170/176-120-46</t>
  </si>
  <si>
    <t>Сорочка верхняя мужская NADEX Men`s Shirts Collection модель 01-088912/232-25, цвет сирень, рост 182/188, обхват груди 92, обхват шеи 39, пакет</t>
  </si>
  <si>
    <t>Сорочка верхняя мужская NADEX Men`s Shirts Collection модель 01-094811/204-24, цвет ультрачерный, рост 182/188, обхват груди 100, обхват шеи 41, пакет</t>
  </si>
  <si>
    <t>Сорочка верхняя мужская NADEX Men`s Shirts Collection модель 01-095013/204-24, цвет сирень, рост 182/188, обхват груди 108, обхват шеи 43, пакет</t>
  </si>
  <si>
    <t>Сорочка верхняя мужская NADEX Men`s Shirts Collection модель 01-088812/232-25, цвет сирень, рост 182/188, обхват груди 100, обхват шеи 41, пакет</t>
  </si>
  <si>
    <t>Сорочка верхняя мужская NADEX Men`s Shirts Collection модель 01-088912/132-25, цвет белый, рост 170/176, обхват груди 116, обхват шеи 45, пакет</t>
  </si>
  <si>
    <t>Сорочка верхняя мужская NADEX Men`s Shirts Collection модель 01-094811/204-25, цвет капучино, рост 170/176, обхват груди 100, обхват шеи 41, пакет</t>
  </si>
  <si>
    <t>Сорочка верхняя мужская NADEX Men`s Shirts Collection модель 01-094912/203-25, цвет светло-сиреневый самре, рост 182/188, обхват груди 112, обхват шеи 44, пакет</t>
  </si>
  <si>
    <t>Сорочка верхняя мужская NADEX Men`s Shirts Collection модель 01-061912/304-24, цвет бело-голубой, рост 182/188, обхват груди 92, обхват шеи 39, пакет</t>
  </si>
  <si>
    <t>Сорочка верхняя мужская NADEX Men`s Shirts Collection модель 01-088812/320-24, цвет бело-серый, рост 170/176, обхват груди 92, обхват шеи 39, пакет</t>
  </si>
  <si>
    <t>Сорочка верхняя мужская NADEX Men`s Shirts Collection модель 01-088912/520-24, цвет белый, рост 170/176, обхват груди 112, обхват шеи 44, пакет</t>
  </si>
  <si>
    <t>Сорочка верхняя мужская NADEX Men`s Shirts Collection модель 01-097112/304-25, цвет бело-синий, рост 170/176, обхват груди 92, обхват шеи 39, пакет</t>
  </si>
  <si>
    <t>Сорочка верхняя мужская NADEX Men`s Shirts Collection модель 01-088812/232-25, цвет бело-голубой, рост 170/176, обхват груди 116, обхват шеи 45, пакет</t>
  </si>
  <si>
    <t>Сорочка верхняя мужская NADEX Men`s Shirts Collection модель 01-095013/201-24, цвет светло-сиреневый мини-оксфорд, рост 182/188, обхват груди 136, обхват шеи 50, пакет</t>
  </si>
  <si>
    <t>Сорочка верхняя мужская NADEX Men`s Shirts Collection модель 01-095013/232-25, цвет сирень, рост 182/188, обхват груди 108, обхват шеи 43, пакет</t>
  </si>
  <si>
    <t>Сорочка верхняя мужская NADEX Men`s Shirts Collection модель 01-095013/232-25, цвет сирень, рост 182/188, обхват груди 112, обхват шеи 44, пакет</t>
  </si>
  <si>
    <t>Сорочка верхняя мужская NADEX Men`s Shirts Collection модель 01-088812/538-26, цвет светло-серый, рост 182/188, обхват груди 112, обхват шеи 44, пакет</t>
  </si>
  <si>
    <t>Сорочка верхняя мужская NADEX Men`s Shirts Collection модель 01-095013/132-26, цвет белый, рост 182/188, обхват груди 108, обхват шеи 43, пакет</t>
  </si>
  <si>
    <t>Сорочка верхняя мужская NADEX Men`s Shirts Collection модель 01-095013/203-24, цвет эспрессо самре, рост 170/176, обхват груди 112, обхват шеи 44, пакет</t>
  </si>
  <si>
    <t>Сорочка верхняя мужская NADEX Men`s Shirts Collection модель 01-095013/204-26, цвет голубой, рост 170/176, обхват груди 112, обхват шеи 44, пакет</t>
  </si>
  <si>
    <t>Сорочка верхняя мужская NADEX Men`s Shirts Collection модель 01-088912/203-26, цвет голубой, рост 170/176, обхват груди 120, обхват шеи 46, пакет</t>
  </si>
  <si>
    <t>Сорочка верхняя мужская NADEX Men`s Shirts Collection модель 01-088912/203-26, цвет голубой, рост 182/188, обхват груди 108, обхват шеи 43, пакет</t>
  </si>
  <si>
    <t>Сорочка верхняя мужская NADEX Men`s Shirts Collection модель 01-088912/538-26, цвет сине-белый, рост 170/176, обхват груди 108, обхват шеи 43, пакет</t>
  </si>
  <si>
    <t>Сорочка верхняя мужская NADEX Men`s Shirts Collection модель 01-088912/538-26, цвет сине-белый, рост 182/188, обхват груди 120, обхват шеи 46, пакет</t>
  </si>
  <si>
    <t>Сорочка верхняя мужская NADEX Men`s Shirts Collection модель 01-094811/403-24, цвет голубой, рост 182/188, обхват груди 92, обхват шеи 39, пакет</t>
  </si>
  <si>
    <t>Сорочка верхняя мужская NADEX Men`s Shirts Collection модель 01-094912/204-24, цвет голубая звезда, рост 170/176, обхват груди 116, обхват шеи 45, пакет</t>
  </si>
  <si>
    <t>Сорочка верхняя мужская NADEX Men`s Shirts Collection модель 01-094912/204-24, цвет светло-голубой, рост 170/176, обхват груди 116, обхват шеи 45, пакет</t>
  </si>
  <si>
    <t>Сорочка верхняя мужская NADEX Men`s Shirts Collection модель 01-094912/232-26, цвет ультрачерный, рост 170/176, обхват груди 108, обхват шеи 43, пакет</t>
  </si>
  <si>
    <t>Сорочка верхняя мужская NADEX Men`s Shirts Collection модель 01-095013/204-24, цвет лаванда, рост 182/188, обхват груди 104, обхват шеи 42, пакет</t>
  </si>
  <si>
    <t>Сорочка верхняя мужская NADEX Men`s Shirts Collection модель 01-095013/220-26, цвет темно-синий меланж, рост 170/176, обхват груди 108, обхват шеи 43, пакет</t>
  </si>
  <si>
    <t>Сорочка верхняя мужская NADEX Men`s Shirts Collection модель 01-095013/220-26, цвет темно-синий меланж, рост 170/176, обхват груди 116, обхват шеи 45, пакет</t>
  </si>
  <si>
    <t>Сорочка верхняя мужская NADEX Men`s Shirts Collection модель 01-095013/232-26, цвет сирень, рост 182/188, обхват груди 104, обхват шеи 42, пакет</t>
  </si>
  <si>
    <t>Сорочка верхняя мужская NADEX Men`s Shirts Collection модель 01-095013/238-26, цвет светло-фиолетовый, рост 182/188, обхват груди 104, обхват шеи 42, пакет</t>
  </si>
  <si>
    <t>Сорочка верхняя мужская NADEX Men`s Shirts Collection модель 01-095013/403-26, цвет бело-черный, рост 170/176, обхват груди 116, обхват шеи 45, пакет</t>
  </si>
  <si>
    <t>Сумка для документов Busy на ремне красный 56-0814554 (товары для мужчин)</t>
  </si>
  <si>
    <t>Итого по лоту  №3:</t>
  </si>
  <si>
    <t>Примечание:</t>
  </si>
  <si>
    <t xml:space="preserve">Имущество новое, находится по адресу: г.Мозырь, ул. Притыцкого, 2а </t>
  </si>
  <si>
    <t>Председатель комиссии:ликвидатор</t>
  </si>
  <si>
    <t>Т.С.Кравченко</t>
  </si>
  <si>
    <t>Бухгалтер</t>
  </si>
  <si>
    <t>Т.С.Мороз</t>
  </si>
  <si>
    <t>Представтель учредителей</t>
  </si>
  <si>
    <t>Т.В. Сачек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</si>
</sst>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8" x14ac:knownFonts="1">
    <font>
      <sz val="11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4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i/>
      <u/>
      <sz val="14"/>
      <color indexed="8"/>
      <name val="Times New Roman"/>
      <family val="1"/>
      <charset val="204"/>
    </font>
    <font>
      <sz val="6"/>
      <name val="Times New Roman"/>
      <charset val="204"/>
    </font>
    <font>
      <sz val="6"/>
      <color indexed="8"/>
      <name val="Times New Roman"/>
      <charset val="204"/>
    </font>
    <font>
      <sz val="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63"/>
      <name val="Times New Roman"/>
      <family val="1"/>
      <charset val="204"/>
    </font>
    <font>
      <sz val="8"/>
      <name val="Times New Roman"/>
      <charset val="204"/>
    </font>
    <font>
      <sz val="11"/>
      <color indexed="8"/>
      <name val="Calibri"/>
      <family val="2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Calibri"/>
      <family val="2"/>
      <charset val="204"/>
    </font>
    <font>
      <b/>
      <sz val="8"/>
      <color indexed="63"/>
      <name val="Times New Roman"/>
      <family val="1"/>
      <charset val="204"/>
    </font>
    <font>
      <b/>
      <i/>
      <u/>
      <sz val="10"/>
      <color indexed="8"/>
      <name val="Calibri"/>
      <family val="2"/>
      <charset val="204"/>
    </font>
    <font>
      <b/>
      <i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>
      <alignment horizontal="left"/>
    </xf>
    <xf numFmtId="0" fontId="15" fillId="0" borderId="0" applyNumberFormat="0" applyFill="0" applyBorder="0" applyAlignment="0" applyProtection="0"/>
    <xf numFmtId="0" fontId="2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3" xfId="1" applyFont="1" applyBorder="1" applyAlignment="1">
      <alignment vertical="top" wrapText="1"/>
    </xf>
    <xf numFmtId="0" fontId="14" fillId="0" borderId="3" xfId="1" applyFont="1" applyBorder="1" applyAlignment="1">
      <alignment vertical="top"/>
    </xf>
    <xf numFmtId="2" fontId="14" fillId="0" borderId="3" xfId="1" applyNumberFormat="1" applyFont="1" applyBorder="1" applyAlignment="1">
      <alignment vertical="top"/>
    </xf>
    <xf numFmtId="1" fontId="14" fillId="0" borderId="3" xfId="1" applyNumberFormat="1" applyFont="1" applyBorder="1" applyAlignment="1">
      <alignment vertical="top"/>
    </xf>
    <xf numFmtId="0" fontId="16" fillId="0" borderId="1" xfId="2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9" fontId="17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3" fillId="2" borderId="3" xfId="1" applyFont="1" applyFill="1" applyBorder="1" applyAlignment="1">
      <alignment vertical="top" wrapText="1"/>
    </xf>
    <xf numFmtId="164" fontId="14" fillId="0" borderId="3" xfId="1" applyNumberFormat="1" applyFont="1" applyBorder="1" applyAlignment="1">
      <alignment vertical="top"/>
    </xf>
    <xf numFmtId="0" fontId="21" fillId="0" borderId="1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left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26" fillId="0" borderId="0" xfId="0" applyFont="1"/>
    <xf numFmtId="0" fontId="27" fillId="0" borderId="0" xfId="0" applyFont="1" applyAlignment="1">
      <alignment horizontal="left"/>
    </xf>
    <xf numFmtId="0" fontId="27" fillId="0" borderId="2" xfId="0" applyFont="1" applyBorder="1"/>
    <xf numFmtId="0" fontId="27" fillId="0" borderId="0" xfId="0" applyFont="1"/>
    <xf numFmtId="0" fontId="0" fillId="0" borderId="2" xfId="0" applyBorder="1"/>
  </cellXfs>
  <cellStyles count="4">
    <cellStyle name="Гиперссылка" xfId="2" builtinId="8"/>
    <cellStyle name="Обычный" xfId="0" builtinId="0"/>
    <cellStyle name="Обычный 2" xfId="1" xr:uid="{B6191832-A0AF-4452-8931-461FACF97CCD}"/>
    <cellStyle name="Обычный 3" xfId="3" xr:uid="{5466EE9D-DE11-4585-B827-1568E8D939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3"/>
  <sheetViews>
    <sheetView tabSelected="1" workbookViewId="0">
      <selection sqref="A1:XFD1048576"/>
    </sheetView>
  </sheetViews>
  <sheetFormatPr defaultRowHeight="14.25" x14ac:dyDescent="0.45"/>
  <cols>
    <col min="1" max="1" width="3.86328125" customWidth="1"/>
    <col min="2" max="2" width="33.265625" customWidth="1"/>
    <col min="3" max="3" width="5.3984375" customWidth="1"/>
    <col min="4" max="4" width="15" hidden="1" customWidth="1"/>
    <col min="5" max="5" width="5" customWidth="1"/>
    <col min="6" max="6" width="21" hidden="1" customWidth="1"/>
    <col min="7" max="7" width="7.1328125" hidden="1" customWidth="1"/>
    <col min="8" max="8" width="8" hidden="1" customWidth="1"/>
    <col min="9" max="9" width="4.86328125" hidden="1" customWidth="1"/>
    <col min="10" max="10" width="4.1328125" hidden="1" customWidth="1"/>
    <col min="11" max="11" width="5.73046875" hidden="1" customWidth="1"/>
    <col min="12" max="12" width="4.73046875" hidden="1" customWidth="1"/>
    <col min="13" max="13" width="7.59765625" hidden="1" customWidth="1"/>
    <col min="14" max="14" width="6.59765625" customWidth="1"/>
    <col min="15" max="15" width="4.59765625" hidden="1" customWidth="1"/>
    <col min="16" max="16" width="12.73046875" customWidth="1"/>
    <col min="257" max="257" width="3.86328125" customWidth="1"/>
    <col min="258" max="258" width="33.265625" customWidth="1"/>
    <col min="259" max="259" width="5.3984375" customWidth="1"/>
    <col min="260" max="260" width="0" hidden="1" customWidth="1"/>
    <col min="261" max="261" width="5" customWidth="1"/>
    <col min="262" max="269" width="0" hidden="1" customWidth="1"/>
    <col min="270" max="270" width="6.59765625" customWidth="1"/>
    <col min="271" max="271" width="0" hidden="1" customWidth="1"/>
    <col min="272" max="272" width="12.73046875" customWidth="1"/>
    <col min="513" max="513" width="3.86328125" customWidth="1"/>
    <col min="514" max="514" width="33.265625" customWidth="1"/>
    <col min="515" max="515" width="5.3984375" customWidth="1"/>
    <col min="516" max="516" width="0" hidden="1" customWidth="1"/>
    <col min="517" max="517" width="5" customWidth="1"/>
    <col min="518" max="525" width="0" hidden="1" customWidth="1"/>
    <col min="526" max="526" width="6.59765625" customWidth="1"/>
    <col min="527" max="527" width="0" hidden="1" customWidth="1"/>
    <col min="528" max="528" width="12.73046875" customWidth="1"/>
    <col min="769" max="769" width="3.86328125" customWidth="1"/>
    <col min="770" max="770" width="33.265625" customWidth="1"/>
    <col min="771" max="771" width="5.3984375" customWidth="1"/>
    <col min="772" max="772" width="0" hidden="1" customWidth="1"/>
    <col min="773" max="773" width="5" customWidth="1"/>
    <col min="774" max="781" width="0" hidden="1" customWidth="1"/>
    <col min="782" max="782" width="6.59765625" customWidth="1"/>
    <col min="783" max="783" width="0" hidden="1" customWidth="1"/>
    <col min="784" max="784" width="12.73046875" customWidth="1"/>
    <col min="1025" max="1025" width="3.86328125" customWidth="1"/>
    <col min="1026" max="1026" width="33.265625" customWidth="1"/>
    <col min="1027" max="1027" width="5.3984375" customWidth="1"/>
    <col min="1028" max="1028" width="0" hidden="1" customWidth="1"/>
    <col min="1029" max="1029" width="5" customWidth="1"/>
    <col min="1030" max="1037" width="0" hidden="1" customWidth="1"/>
    <col min="1038" max="1038" width="6.59765625" customWidth="1"/>
    <col min="1039" max="1039" width="0" hidden="1" customWidth="1"/>
    <col min="1040" max="1040" width="12.73046875" customWidth="1"/>
    <col min="1281" max="1281" width="3.86328125" customWidth="1"/>
    <col min="1282" max="1282" width="33.265625" customWidth="1"/>
    <col min="1283" max="1283" width="5.3984375" customWidth="1"/>
    <col min="1284" max="1284" width="0" hidden="1" customWidth="1"/>
    <col min="1285" max="1285" width="5" customWidth="1"/>
    <col min="1286" max="1293" width="0" hidden="1" customWidth="1"/>
    <col min="1294" max="1294" width="6.59765625" customWidth="1"/>
    <col min="1295" max="1295" width="0" hidden="1" customWidth="1"/>
    <col min="1296" max="1296" width="12.73046875" customWidth="1"/>
    <col min="1537" max="1537" width="3.86328125" customWidth="1"/>
    <col min="1538" max="1538" width="33.265625" customWidth="1"/>
    <col min="1539" max="1539" width="5.3984375" customWidth="1"/>
    <col min="1540" max="1540" width="0" hidden="1" customWidth="1"/>
    <col min="1541" max="1541" width="5" customWidth="1"/>
    <col min="1542" max="1549" width="0" hidden="1" customWidth="1"/>
    <col min="1550" max="1550" width="6.59765625" customWidth="1"/>
    <col min="1551" max="1551" width="0" hidden="1" customWidth="1"/>
    <col min="1552" max="1552" width="12.73046875" customWidth="1"/>
    <col min="1793" max="1793" width="3.86328125" customWidth="1"/>
    <col min="1794" max="1794" width="33.265625" customWidth="1"/>
    <col min="1795" max="1795" width="5.3984375" customWidth="1"/>
    <col min="1796" max="1796" width="0" hidden="1" customWidth="1"/>
    <col min="1797" max="1797" width="5" customWidth="1"/>
    <col min="1798" max="1805" width="0" hidden="1" customWidth="1"/>
    <col min="1806" max="1806" width="6.59765625" customWidth="1"/>
    <col min="1807" max="1807" width="0" hidden="1" customWidth="1"/>
    <col min="1808" max="1808" width="12.73046875" customWidth="1"/>
    <col min="2049" max="2049" width="3.86328125" customWidth="1"/>
    <col min="2050" max="2050" width="33.265625" customWidth="1"/>
    <col min="2051" max="2051" width="5.3984375" customWidth="1"/>
    <col min="2052" max="2052" width="0" hidden="1" customWidth="1"/>
    <col min="2053" max="2053" width="5" customWidth="1"/>
    <col min="2054" max="2061" width="0" hidden="1" customWidth="1"/>
    <col min="2062" max="2062" width="6.59765625" customWidth="1"/>
    <col min="2063" max="2063" width="0" hidden="1" customWidth="1"/>
    <col min="2064" max="2064" width="12.73046875" customWidth="1"/>
    <col min="2305" max="2305" width="3.86328125" customWidth="1"/>
    <col min="2306" max="2306" width="33.265625" customWidth="1"/>
    <col min="2307" max="2307" width="5.3984375" customWidth="1"/>
    <col min="2308" max="2308" width="0" hidden="1" customWidth="1"/>
    <col min="2309" max="2309" width="5" customWidth="1"/>
    <col min="2310" max="2317" width="0" hidden="1" customWidth="1"/>
    <col min="2318" max="2318" width="6.59765625" customWidth="1"/>
    <col min="2319" max="2319" width="0" hidden="1" customWidth="1"/>
    <col min="2320" max="2320" width="12.73046875" customWidth="1"/>
    <col min="2561" max="2561" width="3.86328125" customWidth="1"/>
    <col min="2562" max="2562" width="33.265625" customWidth="1"/>
    <col min="2563" max="2563" width="5.3984375" customWidth="1"/>
    <col min="2564" max="2564" width="0" hidden="1" customWidth="1"/>
    <col min="2565" max="2565" width="5" customWidth="1"/>
    <col min="2566" max="2573" width="0" hidden="1" customWidth="1"/>
    <col min="2574" max="2574" width="6.59765625" customWidth="1"/>
    <col min="2575" max="2575" width="0" hidden="1" customWidth="1"/>
    <col min="2576" max="2576" width="12.73046875" customWidth="1"/>
    <col min="2817" max="2817" width="3.86328125" customWidth="1"/>
    <col min="2818" max="2818" width="33.265625" customWidth="1"/>
    <col min="2819" max="2819" width="5.3984375" customWidth="1"/>
    <col min="2820" max="2820" width="0" hidden="1" customWidth="1"/>
    <col min="2821" max="2821" width="5" customWidth="1"/>
    <col min="2822" max="2829" width="0" hidden="1" customWidth="1"/>
    <col min="2830" max="2830" width="6.59765625" customWidth="1"/>
    <col min="2831" max="2831" width="0" hidden="1" customWidth="1"/>
    <col min="2832" max="2832" width="12.73046875" customWidth="1"/>
    <col min="3073" max="3073" width="3.86328125" customWidth="1"/>
    <col min="3074" max="3074" width="33.265625" customWidth="1"/>
    <col min="3075" max="3075" width="5.3984375" customWidth="1"/>
    <col min="3076" max="3076" width="0" hidden="1" customWidth="1"/>
    <col min="3077" max="3077" width="5" customWidth="1"/>
    <col min="3078" max="3085" width="0" hidden="1" customWidth="1"/>
    <col min="3086" max="3086" width="6.59765625" customWidth="1"/>
    <col min="3087" max="3087" width="0" hidden="1" customWidth="1"/>
    <col min="3088" max="3088" width="12.73046875" customWidth="1"/>
    <col min="3329" max="3329" width="3.86328125" customWidth="1"/>
    <col min="3330" max="3330" width="33.265625" customWidth="1"/>
    <col min="3331" max="3331" width="5.3984375" customWidth="1"/>
    <col min="3332" max="3332" width="0" hidden="1" customWidth="1"/>
    <col min="3333" max="3333" width="5" customWidth="1"/>
    <col min="3334" max="3341" width="0" hidden="1" customWidth="1"/>
    <col min="3342" max="3342" width="6.59765625" customWidth="1"/>
    <col min="3343" max="3343" width="0" hidden="1" customWidth="1"/>
    <col min="3344" max="3344" width="12.73046875" customWidth="1"/>
    <col min="3585" max="3585" width="3.86328125" customWidth="1"/>
    <col min="3586" max="3586" width="33.265625" customWidth="1"/>
    <col min="3587" max="3587" width="5.3984375" customWidth="1"/>
    <col min="3588" max="3588" width="0" hidden="1" customWidth="1"/>
    <col min="3589" max="3589" width="5" customWidth="1"/>
    <col min="3590" max="3597" width="0" hidden="1" customWidth="1"/>
    <col min="3598" max="3598" width="6.59765625" customWidth="1"/>
    <col min="3599" max="3599" width="0" hidden="1" customWidth="1"/>
    <col min="3600" max="3600" width="12.73046875" customWidth="1"/>
    <col min="3841" max="3841" width="3.86328125" customWidth="1"/>
    <col min="3842" max="3842" width="33.265625" customWidth="1"/>
    <col min="3843" max="3843" width="5.3984375" customWidth="1"/>
    <col min="3844" max="3844" width="0" hidden="1" customWidth="1"/>
    <col min="3845" max="3845" width="5" customWidth="1"/>
    <col min="3846" max="3853" width="0" hidden="1" customWidth="1"/>
    <col min="3854" max="3854" width="6.59765625" customWidth="1"/>
    <col min="3855" max="3855" width="0" hidden="1" customWidth="1"/>
    <col min="3856" max="3856" width="12.73046875" customWidth="1"/>
    <col min="4097" max="4097" width="3.86328125" customWidth="1"/>
    <col min="4098" max="4098" width="33.265625" customWidth="1"/>
    <col min="4099" max="4099" width="5.3984375" customWidth="1"/>
    <col min="4100" max="4100" width="0" hidden="1" customWidth="1"/>
    <col min="4101" max="4101" width="5" customWidth="1"/>
    <col min="4102" max="4109" width="0" hidden="1" customWidth="1"/>
    <col min="4110" max="4110" width="6.59765625" customWidth="1"/>
    <col min="4111" max="4111" width="0" hidden="1" customWidth="1"/>
    <col min="4112" max="4112" width="12.73046875" customWidth="1"/>
    <col min="4353" max="4353" width="3.86328125" customWidth="1"/>
    <col min="4354" max="4354" width="33.265625" customWidth="1"/>
    <col min="4355" max="4355" width="5.3984375" customWidth="1"/>
    <col min="4356" max="4356" width="0" hidden="1" customWidth="1"/>
    <col min="4357" max="4357" width="5" customWidth="1"/>
    <col min="4358" max="4365" width="0" hidden="1" customWidth="1"/>
    <col min="4366" max="4366" width="6.59765625" customWidth="1"/>
    <col min="4367" max="4367" width="0" hidden="1" customWidth="1"/>
    <col min="4368" max="4368" width="12.73046875" customWidth="1"/>
    <col min="4609" max="4609" width="3.86328125" customWidth="1"/>
    <col min="4610" max="4610" width="33.265625" customWidth="1"/>
    <col min="4611" max="4611" width="5.3984375" customWidth="1"/>
    <col min="4612" max="4612" width="0" hidden="1" customWidth="1"/>
    <col min="4613" max="4613" width="5" customWidth="1"/>
    <col min="4614" max="4621" width="0" hidden="1" customWidth="1"/>
    <col min="4622" max="4622" width="6.59765625" customWidth="1"/>
    <col min="4623" max="4623" width="0" hidden="1" customWidth="1"/>
    <col min="4624" max="4624" width="12.73046875" customWidth="1"/>
    <col min="4865" max="4865" width="3.86328125" customWidth="1"/>
    <col min="4866" max="4866" width="33.265625" customWidth="1"/>
    <col min="4867" max="4867" width="5.3984375" customWidth="1"/>
    <col min="4868" max="4868" width="0" hidden="1" customWidth="1"/>
    <col min="4869" max="4869" width="5" customWidth="1"/>
    <col min="4870" max="4877" width="0" hidden="1" customWidth="1"/>
    <col min="4878" max="4878" width="6.59765625" customWidth="1"/>
    <col min="4879" max="4879" width="0" hidden="1" customWidth="1"/>
    <col min="4880" max="4880" width="12.73046875" customWidth="1"/>
    <col min="5121" max="5121" width="3.86328125" customWidth="1"/>
    <col min="5122" max="5122" width="33.265625" customWidth="1"/>
    <col min="5123" max="5123" width="5.3984375" customWidth="1"/>
    <col min="5124" max="5124" width="0" hidden="1" customWidth="1"/>
    <col min="5125" max="5125" width="5" customWidth="1"/>
    <col min="5126" max="5133" width="0" hidden="1" customWidth="1"/>
    <col min="5134" max="5134" width="6.59765625" customWidth="1"/>
    <col min="5135" max="5135" width="0" hidden="1" customWidth="1"/>
    <col min="5136" max="5136" width="12.73046875" customWidth="1"/>
    <col min="5377" max="5377" width="3.86328125" customWidth="1"/>
    <col min="5378" max="5378" width="33.265625" customWidth="1"/>
    <col min="5379" max="5379" width="5.3984375" customWidth="1"/>
    <col min="5380" max="5380" width="0" hidden="1" customWidth="1"/>
    <col min="5381" max="5381" width="5" customWidth="1"/>
    <col min="5382" max="5389" width="0" hidden="1" customWidth="1"/>
    <col min="5390" max="5390" width="6.59765625" customWidth="1"/>
    <col min="5391" max="5391" width="0" hidden="1" customWidth="1"/>
    <col min="5392" max="5392" width="12.73046875" customWidth="1"/>
    <col min="5633" max="5633" width="3.86328125" customWidth="1"/>
    <col min="5634" max="5634" width="33.265625" customWidth="1"/>
    <col min="5635" max="5635" width="5.3984375" customWidth="1"/>
    <col min="5636" max="5636" width="0" hidden="1" customWidth="1"/>
    <col min="5637" max="5637" width="5" customWidth="1"/>
    <col min="5638" max="5645" width="0" hidden="1" customWidth="1"/>
    <col min="5646" max="5646" width="6.59765625" customWidth="1"/>
    <col min="5647" max="5647" width="0" hidden="1" customWidth="1"/>
    <col min="5648" max="5648" width="12.73046875" customWidth="1"/>
    <col min="5889" max="5889" width="3.86328125" customWidth="1"/>
    <col min="5890" max="5890" width="33.265625" customWidth="1"/>
    <col min="5891" max="5891" width="5.3984375" customWidth="1"/>
    <col min="5892" max="5892" width="0" hidden="1" customWidth="1"/>
    <col min="5893" max="5893" width="5" customWidth="1"/>
    <col min="5894" max="5901" width="0" hidden="1" customWidth="1"/>
    <col min="5902" max="5902" width="6.59765625" customWidth="1"/>
    <col min="5903" max="5903" width="0" hidden="1" customWidth="1"/>
    <col min="5904" max="5904" width="12.73046875" customWidth="1"/>
    <col min="6145" max="6145" width="3.86328125" customWidth="1"/>
    <col min="6146" max="6146" width="33.265625" customWidth="1"/>
    <col min="6147" max="6147" width="5.3984375" customWidth="1"/>
    <col min="6148" max="6148" width="0" hidden="1" customWidth="1"/>
    <col min="6149" max="6149" width="5" customWidth="1"/>
    <col min="6150" max="6157" width="0" hidden="1" customWidth="1"/>
    <col min="6158" max="6158" width="6.59765625" customWidth="1"/>
    <col min="6159" max="6159" width="0" hidden="1" customWidth="1"/>
    <col min="6160" max="6160" width="12.73046875" customWidth="1"/>
    <col min="6401" max="6401" width="3.86328125" customWidth="1"/>
    <col min="6402" max="6402" width="33.265625" customWidth="1"/>
    <col min="6403" max="6403" width="5.3984375" customWidth="1"/>
    <col min="6404" max="6404" width="0" hidden="1" customWidth="1"/>
    <col min="6405" max="6405" width="5" customWidth="1"/>
    <col min="6406" max="6413" width="0" hidden="1" customWidth="1"/>
    <col min="6414" max="6414" width="6.59765625" customWidth="1"/>
    <col min="6415" max="6415" width="0" hidden="1" customWidth="1"/>
    <col min="6416" max="6416" width="12.73046875" customWidth="1"/>
    <col min="6657" max="6657" width="3.86328125" customWidth="1"/>
    <col min="6658" max="6658" width="33.265625" customWidth="1"/>
    <col min="6659" max="6659" width="5.3984375" customWidth="1"/>
    <col min="6660" max="6660" width="0" hidden="1" customWidth="1"/>
    <col min="6661" max="6661" width="5" customWidth="1"/>
    <col min="6662" max="6669" width="0" hidden="1" customWidth="1"/>
    <col min="6670" max="6670" width="6.59765625" customWidth="1"/>
    <col min="6671" max="6671" width="0" hidden="1" customWidth="1"/>
    <col min="6672" max="6672" width="12.73046875" customWidth="1"/>
    <col min="6913" max="6913" width="3.86328125" customWidth="1"/>
    <col min="6914" max="6914" width="33.265625" customWidth="1"/>
    <col min="6915" max="6915" width="5.3984375" customWidth="1"/>
    <col min="6916" max="6916" width="0" hidden="1" customWidth="1"/>
    <col min="6917" max="6917" width="5" customWidth="1"/>
    <col min="6918" max="6925" width="0" hidden="1" customWidth="1"/>
    <col min="6926" max="6926" width="6.59765625" customWidth="1"/>
    <col min="6927" max="6927" width="0" hidden="1" customWidth="1"/>
    <col min="6928" max="6928" width="12.73046875" customWidth="1"/>
    <col min="7169" max="7169" width="3.86328125" customWidth="1"/>
    <col min="7170" max="7170" width="33.265625" customWidth="1"/>
    <col min="7171" max="7171" width="5.3984375" customWidth="1"/>
    <col min="7172" max="7172" width="0" hidden="1" customWidth="1"/>
    <col min="7173" max="7173" width="5" customWidth="1"/>
    <col min="7174" max="7181" width="0" hidden="1" customWidth="1"/>
    <col min="7182" max="7182" width="6.59765625" customWidth="1"/>
    <col min="7183" max="7183" width="0" hidden="1" customWidth="1"/>
    <col min="7184" max="7184" width="12.73046875" customWidth="1"/>
    <col min="7425" max="7425" width="3.86328125" customWidth="1"/>
    <col min="7426" max="7426" width="33.265625" customWidth="1"/>
    <col min="7427" max="7427" width="5.3984375" customWidth="1"/>
    <col min="7428" max="7428" width="0" hidden="1" customWidth="1"/>
    <col min="7429" max="7429" width="5" customWidth="1"/>
    <col min="7430" max="7437" width="0" hidden="1" customWidth="1"/>
    <col min="7438" max="7438" width="6.59765625" customWidth="1"/>
    <col min="7439" max="7439" width="0" hidden="1" customWidth="1"/>
    <col min="7440" max="7440" width="12.73046875" customWidth="1"/>
    <col min="7681" max="7681" width="3.86328125" customWidth="1"/>
    <col min="7682" max="7682" width="33.265625" customWidth="1"/>
    <col min="7683" max="7683" width="5.3984375" customWidth="1"/>
    <col min="7684" max="7684" width="0" hidden="1" customWidth="1"/>
    <col min="7685" max="7685" width="5" customWidth="1"/>
    <col min="7686" max="7693" width="0" hidden="1" customWidth="1"/>
    <col min="7694" max="7694" width="6.59765625" customWidth="1"/>
    <col min="7695" max="7695" width="0" hidden="1" customWidth="1"/>
    <col min="7696" max="7696" width="12.73046875" customWidth="1"/>
    <col min="7937" max="7937" width="3.86328125" customWidth="1"/>
    <col min="7938" max="7938" width="33.265625" customWidth="1"/>
    <col min="7939" max="7939" width="5.3984375" customWidth="1"/>
    <col min="7940" max="7940" width="0" hidden="1" customWidth="1"/>
    <col min="7941" max="7941" width="5" customWidth="1"/>
    <col min="7942" max="7949" width="0" hidden="1" customWidth="1"/>
    <col min="7950" max="7950" width="6.59765625" customWidth="1"/>
    <col min="7951" max="7951" width="0" hidden="1" customWidth="1"/>
    <col min="7952" max="7952" width="12.73046875" customWidth="1"/>
    <col min="8193" max="8193" width="3.86328125" customWidth="1"/>
    <col min="8194" max="8194" width="33.265625" customWidth="1"/>
    <col min="8195" max="8195" width="5.3984375" customWidth="1"/>
    <col min="8196" max="8196" width="0" hidden="1" customWidth="1"/>
    <col min="8197" max="8197" width="5" customWidth="1"/>
    <col min="8198" max="8205" width="0" hidden="1" customWidth="1"/>
    <col min="8206" max="8206" width="6.59765625" customWidth="1"/>
    <col min="8207" max="8207" width="0" hidden="1" customWidth="1"/>
    <col min="8208" max="8208" width="12.73046875" customWidth="1"/>
    <col min="8449" max="8449" width="3.86328125" customWidth="1"/>
    <col min="8450" max="8450" width="33.265625" customWidth="1"/>
    <col min="8451" max="8451" width="5.3984375" customWidth="1"/>
    <col min="8452" max="8452" width="0" hidden="1" customWidth="1"/>
    <col min="8453" max="8453" width="5" customWidth="1"/>
    <col min="8454" max="8461" width="0" hidden="1" customWidth="1"/>
    <col min="8462" max="8462" width="6.59765625" customWidth="1"/>
    <col min="8463" max="8463" width="0" hidden="1" customWidth="1"/>
    <col min="8464" max="8464" width="12.73046875" customWidth="1"/>
    <col min="8705" max="8705" width="3.86328125" customWidth="1"/>
    <col min="8706" max="8706" width="33.265625" customWidth="1"/>
    <col min="8707" max="8707" width="5.3984375" customWidth="1"/>
    <col min="8708" max="8708" width="0" hidden="1" customWidth="1"/>
    <col min="8709" max="8709" width="5" customWidth="1"/>
    <col min="8710" max="8717" width="0" hidden="1" customWidth="1"/>
    <col min="8718" max="8718" width="6.59765625" customWidth="1"/>
    <col min="8719" max="8719" width="0" hidden="1" customWidth="1"/>
    <col min="8720" max="8720" width="12.73046875" customWidth="1"/>
    <col min="8961" max="8961" width="3.86328125" customWidth="1"/>
    <col min="8962" max="8962" width="33.265625" customWidth="1"/>
    <col min="8963" max="8963" width="5.3984375" customWidth="1"/>
    <col min="8964" max="8964" width="0" hidden="1" customWidth="1"/>
    <col min="8965" max="8965" width="5" customWidth="1"/>
    <col min="8966" max="8973" width="0" hidden="1" customWidth="1"/>
    <col min="8974" max="8974" width="6.59765625" customWidth="1"/>
    <col min="8975" max="8975" width="0" hidden="1" customWidth="1"/>
    <col min="8976" max="8976" width="12.73046875" customWidth="1"/>
    <col min="9217" max="9217" width="3.86328125" customWidth="1"/>
    <col min="9218" max="9218" width="33.265625" customWidth="1"/>
    <col min="9219" max="9219" width="5.3984375" customWidth="1"/>
    <col min="9220" max="9220" width="0" hidden="1" customWidth="1"/>
    <col min="9221" max="9221" width="5" customWidth="1"/>
    <col min="9222" max="9229" width="0" hidden="1" customWidth="1"/>
    <col min="9230" max="9230" width="6.59765625" customWidth="1"/>
    <col min="9231" max="9231" width="0" hidden="1" customWidth="1"/>
    <col min="9232" max="9232" width="12.73046875" customWidth="1"/>
    <col min="9473" max="9473" width="3.86328125" customWidth="1"/>
    <col min="9474" max="9474" width="33.265625" customWidth="1"/>
    <col min="9475" max="9475" width="5.3984375" customWidth="1"/>
    <col min="9476" max="9476" width="0" hidden="1" customWidth="1"/>
    <col min="9477" max="9477" width="5" customWidth="1"/>
    <col min="9478" max="9485" width="0" hidden="1" customWidth="1"/>
    <col min="9486" max="9486" width="6.59765625" customWidth="1"/>
    <col min="9487" max="9487" width="0" hidden="1" customWidth="1"/>
    <col min="9488" max="9488" width="12.73046875" customWidth="1"/>
    <col min="9729" max="9729" width="3.86328125" customWidth="1"/>
    <col min="9730" max="9730" width="33.265625" customWidth="1"/>
    <col min="9731" max="9731" width="5.3984375" customWidth="1"/>
    <col min="9732" max="9732" width="0" hidden="1" customWidth="1"/>
    <col min="9733" max="9733" width="5" customWidth="1"/>
    <col min="9734" max="9741" width="0" hidden="1" customWidth="1"/>
    <col min="9742" max="9742" width="6.59765625" customWidth="1"/>
    <col min="9743" max="9743" width="0" hidden="1" customWidth="1"/>
    <col min="9744" max="9744" width="12.73046875" customWidth="1"/>
    <col min="9985" max="9985" width="3.86328125" customWidth="1"/>
    <col min="9986" max="9986" width="33.265625" customWidth="1"/>
    <col min="9987" max="9987" width="5.3984375" customWidth="1"/>
    <col min="9988" max="9988" width="0" hidden="1" customWidth="1"/>
    <col min="9989" max="9989" width="5" customWidth="1"/>
    <col min="9990" max="9997" width="0" hidden="1" customWidth="1"/>
    <col min="9998" max="9998" width="6.59765625" customWidth="1"/>
    <col min="9999" max="9999" width="0" hidden="1" customWidth="1"/>
    <col min="10000" max="10000" width="12.73046875" customWidth="1"/>
    <col min="10241" max="10241" width="3.86328125" customWidth="1"/>
    <col min="10242" max="10242" width="33.265625" customWidth="1"/>
    <col min="10243" max="10243" width="5.3984375" customWidth="1"/>
    <col min="10244" max="10244" width="0" hidden="1" customWidth="1"/>
    <col min="10245" max="10245" width="5" customWidth="1"/>
    <col min="10246" max="10253" width="0" hidden="1" customWidth="1"/>
    <col min="10254" max="10254" width="6.59765625" customWidth="1"/>
    <col min="10255" max="10255" width="0" hidden="1" customWidth="1"/>
    <col min="10256" max="10256" width="12.73046875" customWidth="1"/>
    <col min="10497" max="10497" width="3.86328125" customWidth="1"/>
    <col min="10498" max="10498" width="33.265625" customWidth="1"/>
    <col min="10499" max="10499" width="5.3984375" customWidth="1"/>
    <col min="10500" max="10500" width="0" hidden="1" customWidth="1"/>
    <col min="10501" max="10501" width="5" customWidth="1"/>
    <col min="10502" max="10509" width="0" hidden="1" customWidth="1"/>
    <col min="10510" max="10510" width="6.59765625" customWidth="1"/>
    <col min="10511" max="10511" width="0" hidden="1" customWidth="1"/>
    <col min="10512" max="10512" width="12.73046875" customWidth="1"/>
    <col min="10753" max="10753" width="3.86328125" customWidth="1"/>
    <col min="10754" max="10754" width="33.265625" customWidth="1"/>
    <col min="10755" max="10755" width="5.3984375" customWidth="1"/>
    <col min="10756" max="10756" width="0" hidden="1" customWidth="1"/>
    <col min="10757" max="10757" width="5" customWidth="1"/>
    <col min="10758" max="10765" width="0" hidden="1" customWidth="1"/>
    <col min="10766" max="10766" width="6.59765625" customWidth="1"/>
    <col min="10767" max="10767" width="0" hidden="1" customWidth="1"/>
    <col min="10768" max="10768" width="12.73046875" customWidth="1"/>
    <col min="11009" max="11009" width="3.86328125" customWidth="1"/>
    <col min="11010" max="11010" width="33.265625" customWidth="1"/>
    <col min="11011" max="11011" width="5.3984375" customWidth="1"/>
    <col min="11012" max="11012" width="0" hidden="1" customWidth="1"/>
    <col min="11013" max="11013" width="5" customWidth="1"/>
    <col min="11014" max="11021" width="0" hidden="1" customWidth="1"/>
    <col min="11022" max="11022" width="6.59765625" customWidth="1"/>
    <col min="11023" max="11023" width="0" hidden="1" customWidth="1"/>
    <col min="11024" max="11024" width="12.73046875" customWidth="1"/>
    <col min="11265" max="11265" width="3.86328125" customWidth="1"/>
    <col min="11266" max="11266" width="33.265625" customWidth="1"/>
    <col min="11267" max="11267" width="5.3984375" customWidth="1"/>
    <col min="11268" max="11268" width="0" hidden="1" customWidth="1"/>
    <col min="11269" max="11269" width="5" customWidth="1"/>
    <col min="11270" max="11277" width="0" hidden="1" customWidth="1"/>
    <col min="11278" max="11278" width="6.59765625" customWidth="1"/>
    <col min="11279" max="11279" width="0" hidden="1" customWidth="1"/>
    <col min="11280" max="11280" width="12.73046875" customWidth="1"/>
    <col min="11521" max="11521" width="3.86328125" customWidth="1"/>
    <col min="11522" max="11522" width="33.265625" customWidth="1"/>
    <col min="11523" max="11523" width="5.3984375" customWidth="1"/>
    <col min="11524" max="11524" width="0" hidden="1" customWidth="1"/>
    <col min="11525" max="11525" width="5" customWidth="1"/>
    <col min="11526" max="11533" width="0" hidden="1" customWidth="1"/>
    <col min="11534" max="11534" width="6.59765625" customWidth="1"/>
    <col min="11535" max="11535" width="0" hidden="1" customWidth="1"/>
    <col min="11536" max="11536" width="12.73046875" customWidth="1"/>
    <col min="11777" max="11777" width="3.86328125" customWidth="1"/>
    <col min="11778" max="11778" width="33.265625" customWidth="1"/>
    <col min="11779" max="11779" width="5.3984375" customWidth="1"/>
    <col min="11780" max="11780" width="0" hidden="1" customWidth="1"/>
    <col min="11781" max="11781" width="5" customWidth="1"/>
    <col min="11782" max="11789" width="0" hidden="1" customWidth="1"/>
    <col min="11790" max="11790" width="6.59765625" customWidth="1"/>
    <col min="11791" max="11791" width="0" hidden="1" customWidth="1"/>
    <col min="11792" max="11792" width="12.73046875" customWidth="1"/>
    <col min="12033" max="12033" width="3.86328125" customWidth="1"/>
    <col min="12034" max="12034" width="33.265625" customWidth="1"/>
    <col min="12035" max="12035" width="5.3984375" customWidth="1"/>
    <col min="12036" max="12036" width="0" hidden="1" customWidth="1"/>
    <col min="12037" max="12037" width="5" customWidth="1"/>
    <col min="12038" max="12045" width="0" hidden="1" customWidth="1"/>
    <col min="12046" max="12046" width="6.59765625" customWidth="1"/>
    <col min="12047" max="12047" width="0" hidden="1" customWidth="1"/>
    <col min="12048" max="12048" width="12.73046875" customWidth="1"/>
    <col min="12289" max="12289" width="3.86328125" customWidth="1"/>
    <col min="12290" max="12290" width="33.265625" customWidth="1"/>
    <col min="12291" max="12291" width="5.3984375" customWidth="1"/>
    <col min="12292" max="12292" width="0" hidden="1" customWidth="1"/>
    <col min="12293" max="12293" width="5" customWidth="1"/>
    <col min="12294" max="12301" width="0" hidden="1" customWidth="1"/>
    <col min="12302" max="12302" width="6.59765625" customWidth="1"/>
    <col min="12303" max="12303" width="0" hidden="1" customWidth="1"/>
    <col min="12304" max="12304" width="12.73046875" customWidth="1"/>
    <col min="12545" max="12545" width="3.86328125" customWidth="1"/>
    <col min="12546" max="12546" width="33.265625" customWidth="1"/>
    <col min="12547" max="12547" width="5.3984375" customWidth="1"/>
    <col min="12548" max="12548" width="0" hidden="1" customWidth="1"/>
    <col min="12549" max="12549" width="5" customWidth="1"/>
    <col min="12550" max="12557" width="0" hidden="1" customWidth="1"/>
    <col min="12558" max="12558" width="6.59765625" customWidth="1"/>
    <col min="12559" max="12559" width="0" hidden="1" customWidth="1"/>
    <col min="12560" max="12560" width="12.73046875" customWidth="1"/>
    <col min="12801" max="12801" width="3.86328125" customWidth="1"/>
    <col min="12802" max="12802" width="33.265625" customWidth="1"/>
    <col min="12803" max="12803" width="5.3984375" customWidth="1"/>
    <col min="12804" max="12804" width="0" hidden="1" customWidth="1"/>
    <col min="12805" max="12805" width="5" customWidth="1"/>
    <col min="12806" max="12813" width="0" hidden="1" customWidth="1"/>
    <col min="12814" max="12814" width="6.59765625" customWidth="1"/>
    <col min="12815" max="12815" width="0" hidden="1" customWidth="1"/>
    <col min="12816" max="12816" width="12.73046875" customWidth="1"/>
    <col min="13057" max="13057" width="3.86328125" customWidth="1"/>
    <col min="13058" max="13058" width="33.265625" customWidth="1"/>
    <col min="13059" max="13059" width="5.3984375" customWidth="1"/>
    <col min="13060" max="13060" width="0" hidden="1" customWidth="1"/>
    <col min="13061" max="13061" width="5" customWidth="1"/>
    <col min="13062" max="13069" width="0" hidden="1" customWidth="1"/>
    <col min="13070" max="13070" width="6.59765625" customWidth="1"/>
    <col min="13071" max="13071" width="0" hidden="1" customWidth="1"/>
    <col min="13072" max="13072" width="12.73046875" customWidth="1"/>
    <col min="13313" max="13313" width="3.86328125" customWidth="1"/>
    <col min="13314" max="13314" width="33.265625" customWidth="1"/>
    <col min="13315" max="13315" width="5.3984375" customWidth="1"/>
    <col min="13316" max="13316" width="0" hidden="1" customWidth="1"/>
    <col min="13317" max="13317" width="5" customWidth="1"/>
    <col min="13318" max="13325" width="0" hidden="1" customWidth="1"/>
    <col min="13326" max="13326" width="6.59765625" customWidth="1"/>
    <col min="13327" max="13327" width="0" hidden="1" customWidth="1"/>
    <col min="13328" max="13328" width="12.73046875" customWidth="1"/>
    <col min="13569" max="13569" width="3.86328125" customWidth="1"/>
    <col min="13570" max="13570" width="33.265625" customWidth="1"/>
    <col min="13571" max="13571" width="5.3984375" customWidth="1"/>
    <col min="13572" max="13572" width="0" hidden="1" customWidth="1"/>
    <col min="13573" max="13573" width="5" customWidth="1"/>
    <col min="13574" max="13581" width="0" hidden="1" customWidth="1"/>
    <col min="13582" max="13582" width="6.59765625" customWidth="1"/>
    <col min="13583" max="13583" width="0" hidden="1" customWidth="1"/>
    <col min="13584" max="13584" width="12.73046875" customWidth="1"/>
    <col min="13825" max="13825" width="3.86328125" customWidth="1"/>
    <col min="13826" max="13826" width="33.265625" customWidth="1"/>
    <col min="13827" max="13827" width="5.3984375" customWidth="1"/>
    <col min="13828" max="13828" width="0" hidden="1" customWidth="1"/>
    <col min="13829" max="13829" width="5" customWidth="1"/>
    <col min="13830" max="13837" width="0" hidden="1" customWidth="1"/>
    <col min="13838" max="13838" width="6.59765625" customWidth="1"/>
    <col min="13839" max="13839" width="0" hidden="1" customWidth="1"/>
    <col min="13840" max="13840" width="12.73046875" customWidth="1"/>
    <col min="14081" max="14081" width="3.86328125" customWidth="1"/>
    <col min="14082" max="14082" width="33.265625" customWidth="1"/>
    <col min="14083" max="14083" width="5.3984375" customWidth="1"/>
    <col min="14084" max="14084" width="0" hidden="1" customWidth="1"/>
    <col min="14085" max="14085" width="5" customWidth="1"/>
    <col min="14086" max="14093" width="0" hidden="1" customWidth="1"/>
    <col min="14094" max="14094" width="6.59765625" customWidth="1"/>
    <col min="14095" max="14095" width="0" hidden="1" customWidth="1"/>
    <col min="14096" max="14096" width="12.73046875" customWidth="1"/>
    <col min="14337" max="14337" width="3.86328125" customWidth="1"/>
    <col min="14338" max="14338" width="33.265625" customWidth="1"/>
    <col min="14339" max="14339" width="5.3984375" customWidth="1"/>
    <col min="14340" max="14340" width="0" hidden="1" customWidth="1"/>
    <col min="14341" max="14341" width="5" customWidth="1"/>
    <col min="14342" max="14349" width="0" hidden="1" customWidth="1"/>
    <col min="14350" max="14350" width="6.59765625" customWidth="1"/>
    <col min="14351" max="14351" width="0" hidden="1" customWidth="1"/>
    <col min="14352" max="14352" width="12.73046875" customWidth="1"/>
    <col min="14593" max="14593" width="3.86328125" customWidth="1"/>
    <col min="14594" max="14594" width="33.265625" customWidth="1"/>
    <col min="14595" max="14595" width="5.3984375" customWidth="1"/>
    <col min="14596" max="14596" width="0" hidden="1" customWidth="1"/>
    <col min="14597" max="14597" width="5" customWidth="1"/>
    <col min="14598" max="14605" width="0" hidden="1" customWidth="1"/>
    <col min="14606" max="14606" width="6.59765625" customWidth="1"/>
    <col min="14607" max="14607" width="0" hidden="1" customWidth="1"/>
    <col min="14608" max="14608" width="12.73046875" customWidth="1"/>
    <col min="14849" max="14849" width="3.86328125" customWidth="1"/>
    <col min="14850" max="14850" width="33.265625" customWidth="1"/>
    <col min="14851" max="14851" width="5.3984375" customWidth="1"/>
    <col min="14852" max="14852" width="0" hidden="1" customWidth="1"/>
    <col min="14853" max="14853" width="5" customWidth="1"/>
    <col min="14854" max="14861" width="0" hidden="1" customWidth="1"/>
    <col min="14862" max="14862" width="6.59765625" customWidth="1"/>
    <col min="14863" max="14863" width="0" hidden="1" customWidth="1"/>
    <col min="14864" max="14864" width="12.73046875" customWidth="1"/>
    <col min="15105" max="15105" width="3.86328125" customWidth="1"/>
    <col min="15106" max="15106" width="33.265625" customWidth="1"/>
    <col min="15107" max="15107" width="5.3984375" customWidth="1"/>
    <col min="15108" max="15108" width="0" hidden="1" customWidth="1"/>
    <col min="15109" max="15109" width="5" customWidth="1"/>
    <col min="15110" max="15117" width="0" hidden="1" customWidth="1"/>
    <col min="15118" max="15118" width="6.59765625" customWidth="1"/>
    <col min="15119" max="15119" width="0" hidden="1" customWidth="1"/>
    <col min="15120" max="15120" width="12.73046875" customWidth="1"/>
    <col min="15361" max="15361" width="3.86328125" customWidth="1"/>
    <col min="15362" max="15362" width="33.265625" customWidth="1"/>
    <col min="15363" max="15363" width="5.3984375" customWidth="1"/>
    <col min="15364" max="15364" width="0" hidden="1" customWidth="1"/>
    <col min="15365" max="15365" width="5" customWidth="1"/>
    <col min="15366" max="15373" width="0" hidden="1" customWidth="1"/>
    <col min="15374" max="15374" width="6.59765625" customWidth="1"/>
    <col min="15375" max="15375" width="0" hidden="1" customWidth="1"/>
    <col min="15376" max="15376" width="12.73046875" customWidth="1"/>
    <col min="15617" max="15617" width="3.86328125" customWidth="1"/>
    <col min="15618" max="15618" width="33.265625" customWidth="1"/>
    <col min="15619" max="15619" width="5.3984375" customWidth="1"/>
    <col min="15620" max="15620" width="0" hidden="1" customWidth="1"/>
    <col min="15621" max="15621" width="5" customWidth="1"/>
    <col min="15622" max="15629" width="0" hidden="1" customWidth="1"/>
    <col min="15630" max="15630" width="6.59765625" customWidth="1"/>
    <col min="15631" max="15631" width="0" hidden="1" customWidth="1"/>
    <col min="15632" max="15632" width="12.73046875" customWidth="1"/>
    <col min="15873" max="15873" width="3.86328125" customWidth="1"/>
    <col min="15874" max="15874" width="33.265625" customWidth="1"/>
    <col min="15875" max="15875" width="5.3984375" customWidth="1"/>
    <col min="15876" max="15876" width="0" hidden="1" customWidth="1"/>
    <col min="15877" max="15877" width="5" customWidth="1"/>
    <col min="15878" max="15885" width="0" hidden="1" customWidth="1"/>
    <col min="15886" max="15886" width="6.59765625" customWidth="1"/>
    <col min="15887" max="15887" width="0" hidden="1" customWidth="1"/>
    <col min="15888" max="15888" width="12.73046875" customWidth="1"/>
    <col min="16129" max="16129" width="3.86328125" customWidth="1"/>
    <col min="16130" max="16130" width="33.265625" customWidth="1"/>
    <col min="16131" max="16131" width="5.3984375" customWidth="1"/>
    <col min="16132" max="16132" width="0" hidden="1" customWidth="1"/>
    <col min="16133" max="16133" width="5" customWidth="1"/>
    <col min="16134" max="16141" width="0" hidden="1" customWidth="1"/>
    <col min="16142" max="16142" width="6.59765625" customWidth="1"/>
    <col min="16143" max="16143" width="0" hidden="1" customWidth="1"/>
    <col min="16144" max="16144" width="12.73046875" customWidth="1"/>
  </cols>
  <sheetData>
    <row r="1" spans="1:16" ht="22.9" x14ac:dyDescent="0.6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9" hidden="1" x14ac:dyDescent="0.65">
      <c r="A2" s="2"/>
    </row>
    <row r="3" spans="1:16" ht="22.9" hidden="1" x14ac:dyDescent="0.6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2.9" hidden="1" x14ac:dyDescent="0.6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4" customFormat="1" ht="96" hidden="1" customHeight="1" x14ac:dyDescent="0.4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7.649999999999999" hidden="1" x14ac:dyDescent="0.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7.649999999999999" hidden="1" x14ac:dyDescent="0.5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7.649999999999999" hidden="1" x14ac:dyDescent="0.5">
      <c r="A8" s="5" t="s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80.25" hidden="1" customHeight="1" x14ac:dyDescent="0.45">
      <c r="A9" s="6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s="4" customFormat="1" ht="36.75" hidden="1" customHeight="1" x14ac:dyDescent="0.45">
      <c r="A10" s="3" t="s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18.75" hidden="1" customHeight="1" x14ac:dyDescent="0.45">
      <c r="A11" s="7" t="s">
        <v>9</v>
      </c>
      <c r="B11" s="7"/>
      <c r="C11" s="8" t="s">
        <v>10</v>
      </c>
      <c r="D11" s="8"/>
      <c r="E11" s="8"/>
      <c r="F11" s="8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17.649999999999999" hidden="1" x14ac:dyDescent="0.45">
      <c r="A12" s="6" t="s">
        <v>11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17.649999999999999" hidden="1" x14ac:dyDescent="0.45">
      <c r="A13" s="6" t="s">
        <v>12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17.649999999999999" hidden="1" x14ac:dyDescent="0.45">
      <c r="A14" s="6" t="s">
        <v>13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36.75" hidden="1" customHeight="1" x14ac:dyDescent="0.45">
      <c r="A15" s="6" t="s">
        <v>14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17.649999999999999" hidden="1" x14ac:dyDescent="0.5">
      <c r="B16" s="10" t="s">
        <v>15</v>
      </c>
    </row>
    <row r="17" spans="1:16" ht="17.649999999999999" hidden="1" x14ac:dyDescent="0.4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36.75" hidden="1" customHeight="1" x14ac:dyDescent="0.45">
      <c r="A18" s="6" t="s">
        <v>17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38.25" hidden="1" customHeight="1" x14ac:dyDescent="0.45">
      <c r="A19" s="6" t="s">
        <v>18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64.5" hidden="1" customHeight="1" x14ac:dyDescent="0.45">
      <c r="A20" s="6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7.25" hidden="1" x14ac:dyDescent="0.45">
      <c r="A21" s="11" t="s">
        <v>20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7.649999999999999" hidden="1" x14ac:dyDescent="0.5">
      <c r="A22" s="12" t="s">
        <v>21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idden="1" x14ac:dyDescent="0.45"/>
    <row r="24" spans="1:16" ht="48" customHeight="1" x14ac:dyDescent="0.45">
      <c r="A24" s="13" t="s">
        <v>22</v>
      </c>
      <c r="B24" s="13" t="s">
        <v>23</v>
      </c>
      <c r="C24" s="13" t="s">
        <v>24</v>
      </c>
      <c r="D24" s="13" t="s">
        <v>25</v>
      </c>
      <c r="E24" s="13" t="s">
        <v>26</v>
      </c>
      <c r="F24" s="14" t="s">
        <v>27</v>
      </c>
      <c r="G24" s="14" t="s">
        <v>28</v>
      </c>
      <c r="H24" s="14" t="s">
        <v>29</v>
      </c>
      <c r="I24" s="14" t="s">
        <v>30</v>
      </c>
      <c r="J24" s="14" t="s">
        <v>31</v>
      </c>
      <c r="K24" s="14" t="s">
        <v>32</v>
      </c>
      <c r="L24" s="14" t="s">
        <v>33</v>
      </c>
      <c r="M24" s="14" t="s">
        <v>34</v>
      </c>
      <c r="N24" s="15" t="s">
        <v>35</v>
      </c>
      <c r="O24" s="14" t="s">
        <v>26</v>
      </c>
      <c r="P24" s="15" t="s">
        <v>36</v>
      </c>
    </row>
    <row r="25" spans="1:16" ht="17.25" x14ac:dyDescent="0.45">
      <c r="A25" s="16" t="s">
        <v>37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16" ht="26.25" x14ac:dyDescent="0.45">
      <c r="A26" s="17">
        <v>1</v>
      </c>
      <c r="B26" s="18" t="s">
        <v>38</v>
      </c>
      <c r="C26" s="19" t="s">
        <v>39</v>
      </c>
      <c r="D26" s="20">
        <v>65.97</v>
      </c>
      <c r="E26" s="21">
        <v>1</v>
      </c>
      <c r="F26" s="22" t="s">
        <v>40</v>
      </c>
      <c r="G26" s="23">
        <f>D26*E26</f>
        <v>65.97</v>
      </c>
      <c r="H26" s="23">
        <f t="shared" ref="H26:H89" si="0">G26/1.2</f>
        <v>54.975000000000001</v>
      </c>
      <c r="I26" s="24">
        <v>0</v>
      </c>
      <c r="J26" s="24">
        <v>0.1</v>
      </c>
      <c r="K26" s="24">
        <v>0</v>
      </c>
      <c r="L26" s="24">
        <f t="shared" ref="L26:L89" si="1">1-(1-K26)*(1-J26)*(1-I26)</f>
        <v>9.9999999999999978E-2</v>
      </c>
      <c r="M26" s="25">
        <f>L26*D26</f>
        <v>6.5969999999999986</v>
      </c>
      <c r="N26" s="25">
        <f>D26-M26</f>
        <v>59.372999999999998</v>
      </c>
      <c r="O26" s="26">
        <f t="shared" ref="O26:O89" si="2">E26</f>
        <v>1</v>
      </c>
      <c r="P26" s="25">
        <f t="shared" ref="P26:P89" si="3">N26*O26</f>
        <v>59.372999999999998</v>
      </c>
    </row>
    <row r="27" spans="1:16" ht="26.25" x14ac:dyDescent="0.45">
      <c r="A27" s="17">
        <v>2</v>
      </c>
      <c r="B27" s="18" t="s">
        <v>41</v>
      </c>
      <c r="C27" s="19" t="s">
        <v>39</v>
      </c>
      <c r="D27" s="20">
        <v>47.88</v>
      </c>
      <c r="E27" s="21">
        <v>1</v>
      </c>
      <c r="F27" s="22" t="s">
        <v>40</v>
      </c>
      <c r="G27" s="23">
        <f t="shared" ref="G27:G90" si="4">D27*E27</f>
        <v>47.88</v>
      </c>
      <c r="H27" s="23">
        <f t="shared" si="0"/>
        <v>39.900000000000006</v>
      </c>
      <c r="I27" s="24">
        <v>0</v>
      </c>
      <c r="J27" s="24">
        <v>0.1</v>
      </c>
      <c r="K27" s="24">
        <v>0</v>
      </c>
      <c r="L27" s="24">
        <f t="shared" si="1"/>
        <v>9.9999999999999978E-2</v>
      </c>
      <c r="M27" s="25">
        <f t="shared" ref="M27:M90" si="5">L27*D27</f>
        <v>4.7879999999999994</v>
      </c>
      <c r="N27" s="25">
        <f t="shared" ref="N27:N90" si="6">D27-M27</f>
        <v>43.092000000000006</v>
      </c>
      <c r="O27" s="26">
        <f t="shared" si="2"/>
        <v>1</v>
      </c>
      <c r="P27" s="25">
        <f t="shared" si="3"/>
        <v>43.092000000000006</v>
      </c>
    </row>
    <row r="28" spans="1:16" ht="26.25" x14ac:dyDescent="0.45">
      <c r="A28" s="17">
        <v>3</v>
      </c>
      <c r="B28" s="18" t="s">
        <v>42</v>
      </c>
      <c r="C28" s="19" t="s">
        <v>39</v>
      </c>
      <c r="D28" s="20">
        <v>25.2</v>
      </c>
      <c r="E28" s="21">
        <v>1</v>
      </c>
      <c r="F28" s="22" t="s">
        <v>40</v>
      </c>
      <c r="G28" s="23">
        <f t="shared" si="4"/>
        <v>25.2</v>
      </c>
      <c r="H28" s="23">
        <f t="shared" si="0"/>
        <v>21</v>
      </c>
      <c r="I28" s="24">
        <v>0</v>
      </c>
      <c r="J28" s="24">
        <v>0.1</v>
      </c>
      <c r="K28" s="24">
        <v>0</v>
      </c>
      <c r="L28" s="24">
        <f t="shared" si="1"/>
        <v>9.9999999999999978E-2</v>
      </c>
      <c r="M28" s="25">
        <f t="shared" si="5"/>
        <v>2.5199999999999996</v>
      </c>
      <c r="N28" s="25">
        <f t="shared" si="6"/>
        <v>22.68</v>
      </c>
      <c r="O28" s="26">
        <f t="shared" si="2"/>
        <v>1</v>
      </c>
      <c r="P28" s="25">
        <f t="shared" si="3"/>
        <v>22.68</v>
      </c>
    </row>
    <row r="29" spans="1:16" ht="26.25" x14ac:dyDescent="0.45">
      <c r="A29" s="17">
        <v>4</v>
      </c>
      <c r="B29" s="18" t="s">
        <v>43</v>
      </c>
      <c r="C29" s="19" t="s">
        <v>44</v>
      </c>
      <c r="D29" s="20">
        <v>256.08999999999997</v>
      </c>
      <c r="E29" s="21">
        <v>1</v>
      </c>
      <c r="F29" s="22" t="s">
        <v>40</v>
      </c>
      <c r="G29" s="23">
        <f t="shared" si="4"/>
        <v>256.08999999999997</v>
      </c>
      <c r="H29" s="23">
        <f t="shared" si="0"/>
        <v>213.40833333333333</v>
      </c>
      <c r="I29" s="24">
        <v>0</v>
      </c>
      <c r="J29" s="24">
        <v>0.1</v>
      </c>
      <c r="K29" s="24">
        <v>0</v>
      </c>
      <c r="L29" s="24">
        <f t="shared" si="1"/>
        <v>9.9999999999999978E-2</v>
      </c>
      <c r="M29" s="25">
        <f t="shared" si="5"/>
        <v>25.608999999999991</v>
      </c>
      <c r="N29" s="25">
        <f t="shared" si="6"/>
        <v>230.48099999999999</v>
      </c>
      <c r="O29" s="26">
        <f t="shared" si="2"/>
        <v>1</v>
      </c>
      <c r="P29" s="25">
        <f t="shared" si="3"/>
        <v>230.48099999999999</v>
      </c>
    </row>
    <row r="30" spans="1:16" ht="26.25" x14ac:dyDescent="0.45">
      <c r="A30" s="17">
        <v>5</v>
      </c>
      <c r="B30" s="18" t="s">
        <v>45</v>
      </c>
      <c r="C30" s="19" t="s">
        <v>39</v>
      </c>
      <c r="D30" s="20">
        <v>144.69999999999999</v>
      </c>
      <c r="E30" s="21">
        <v>1</v>
      </c>
      <c r="F30" s="22" t="s">
        <v>40</v>
      </c>
      <c r="G30" s="23">
        <f t="shared" si="4"/>
        <v>144.69999999999999</v>
      </c>
      <c r="H30" s="23">
        <f t="shared" si="0"/>
        <v>120.58333333333333</v>
      </c>
      <c r="I30" s="24">
        <v>0</v>
      </c>
      <c r="J30" s="24">
        <v>0.1</v>
      </c>
      <c r="K30" s="24">
        <v>0</v>
      </c>
      <c r="L30" s="24">
        <f t="shared" si="1"/>
        <v>9.9999999999999978E-2</v>
      </c>
      <c r="M30" s="25">
        <f t="shared" si="5"/>
        <v>14.469999999999995</v>
      </c>
      <c r="N30" s="25">
        <f t="shared" si="6"/>
        <v>130.22999999999999</v>
      </c>
      <c r="O30" s="26">
        <f t="shared" si="2"/>
        <v>1</v>
      </c>
      <c r="P30" s="25">
        <f t="shared" si="3"/>
        <v>130.22999999999999</v>
      </c>
    </row>
    <row r="31" spans="1:16" ht="26.25" x14ac:dyDescent="0.45">
      <c r="A31" s="17">
        <v>6</v>
      </c>
      <c r="B31" s="18" t="s">
        <v>46</v>
      </c>
      <c r="C31" s="19" t="s">
        <v>39</v>
      </c>
      <c r="D31" s="20">
        <v>4.7699999999999996</v>
      </c>
      <c r="E31" s="21">
        <v>1</v>
      </c>
      <c r="F31" s="22" t="s">
        <v>40</v>
      </c>
      <c r="G31" s="23">
        <f t="shared" si="4"/>
        <v>4.7699999999999996</v>
      </c>
      <c r="H31" s="23">
        <f t="shared" si="0"/>
        <v>3.9749999999999996</v>
      </c>
      <c r="I31" s="24">
        <v>0</v>
      </c>
      <c r="J31" s="24">
        <v>0.1</v>
      </c>
      <c r="K31" s="24">
        <v>0</v>
      </c>
      <c r="L31" s="24">
        <f t="shared" si="1"/>
        <v>9.9999999999999978E-2</v>
      </c>
      <c r="M31" s="25">
        <f t="shared" si="5"/>
        <v>0.47699999999999987</v>
      </c>
      <c r="N31" s="25">
        <f t="shared" si="6"/>
        <v>4.2929999999999993</v>
      </c>
      <c r="O31" s="26">
        <f t="shared" si="2"/>
        <v>1</v>
      </c>
      <c r="P31" s="25">
        <f t="shared" si="3"/>
        <v>4.2929999999999993</v>
      </c>
    </row>
    <row r="32" spans="1:16" ht="39.4" x14ac:dyDescent="0.45">
      <c r="A32" s="17">
        <v>7</v>
      </c>
      <c r="B32" s="18" t="s">
        <v>47</v>
      </c>
      <c r="C32" s="19" t="s">
        <v>39</v>
      </c>
      <c r="D32" s="20">
        <v>4.4800000000000004</v>
      </c>
      <c r="E32" s="21">
        <v>1</v>
      </c>
      <c r="F32" s="22" t="s">
        <v>40</v>
      </c>
      <c r="G32" s="23">
        <f t="shared" si="4"/>
        <v>4.4800000000000004</v>
      </c>
      <c r="H32" s="23">
        <f t="shared" si="0"/>
        <v>3.7333333333333338</v>
      </c>
      <c r="I32" s="24">
        <v>0</v>
      </c>
      <c r="J32" s="24">
        <v>0.1</v>
      </c>
      <c r="K32" s="24">
        <v>0</v>
      </c>
      <c r="L32" s="24">
        <f t="shared" si="1"/>
        <v>9.9999999999999978E-2</v>
      </c>
      <c r="M32" s="25">
        <f t="shared" si="5"/>
        <v>0.44799999999999995</v>
      </c>
      <c r="N32" s="25">
        <f t="shared" si="6"/>
        <v>4.032</v>
      </c>
      <c r="O32" s="26">
        <f t="shared" si="2"/>
        <v>1</v>
      </c>
      <c r="P32" s="25">
        <f t="shared" si="3"/>
        <v>4.032</v>
      </c>
    </row>
    <row r="33" spans="1:16" ht="26.25" x14ac:dyDescent="0.45">
      <c r="A33" s="17">
        <v>8</v>
      </c>
      <c r="B33" s="18" t="s">
        <v>48</v>
      </c>
      <c r="C33" s="19" t="s">
        <v>39</v>
      </c>
      <c r="D33" s="20">
        <v>32.729999999999997</v>
      </c>
      <c r="E33" s="21">
        <v>1</v>
      </c>
      <c r="F33" s="22" t="s">
        <v>40</v>
      </c>
      <c r="G33" s="23">
        <f t="shared" si="4"/>
        <v>32.729999999999997</v>
      </c>
      <c r="H33" s="23">
        <f t="shared" si="0"/>
        <v>27.274999999999999</v>
      </c>
      <c r="I33" s="24">
        <v>0</v>
      </c>
      <c r="J33" s="24">
        <v>0.1</v>
      </c>
      <c r="K33" s="24">
        <v>0</v>
      </c>
      <c r="L33" s="24">
        <f t="shared" si="1"/>
        <v>9.9999999999999978E-2</v>
      </c>
      <c r="M33" s="25">
        <f t="shared" si="5"/>
        <v>3.2729999999999988</v>
      </c>
      <c r="N33" s="25">
        <f t="shared" si="6"/>
        <v>29.456999999999997</v>
      </c>
      <c r="O33" s="26">
        <f t="shared" si="2"/>
        <v>1</v>
      </c>
      <c r="P33" s="25">
        <f t="shared" si="3"/>
        <v>29.456999999999997</v>
      </c>
    </row>
    <row r="34" spans="1:16" ht="26.25" x14ac:dyDescent="0.45">
      <c r="A34" s="17">
        <v>9</v>
      </c>
      <c r="B34" s="18" t="s">
        <v>48</v>
      </c>
      <c r="C34" s="19" t="s">
        <v>39</v>
      </c>
      <c r="D34" s="20">
        <v>32.729999999999997</v>
      </c>
      <c r="E34" s="21">
        <v>2</v>
      </c>
      <c r="F34" s="22" t="s">
        <v>40</v>
      </c>
      <c r="G34" s="23">
        <f t="shared" si="4"/>
        <v>65.459999999999994</v>
      </c>
      <c r="H34" s="23">
        <f t="shared" si="0"/>
        <v>54.55</v>
      </c>
      <c r="I34" s="24">
        <v>0</v>
      </c>
      <c r="J34" s="24">
        <v>0.1</v>
      </c>
      <c r="K34" s="24">
        <v>0</v>
      </c>
      <c r="L34" s="24">
        <f t="shared" si="1"/>
        <v>9.9999999999999978E-2</v>
      </c>
      <c r="M34" s="25">
        <f t="shared" si="5"/>
        <v>3.2729999999999988</v>
      </c>
      <c r="N34" s="25">
        <f t="shared" si="6"/>
        <v>29.456999999999997</v>
      </c>
      <c r="O34" s="26">
        <f t="shared" si="2"/>
        <v>2</v>
      </c>
      <c r="P34" s="25">
        <f t="shared" si="3"/>
        <v>58.913999999999994</v>
      </c>
    </row>
    <row r="35" spans="1:16" ht="26.25" x14ac:dyDescent="0.45">
      <c r="A35" s="17">
        <v>10</v>
      </c>
      <c r="B35" s="18" t="s">
        <v>49</v>
      </c>
      <c r="C35" s="19" t="s">
        <v>39</v>
      </c>
      <c r="D35" s="20">
        <v>21.89</v>
      </c>
      <c r="E35" s="21">
        <v>1</v>
      </c>
      <c r="F35" s="22" t="s">
        <v>40</v>
      </c>
      <c r="G35" s="23">
        <f t="shared" si="4"/>
        <v>21.89</v>
      </c>
      <c r="H35" s="23">
        <f t="shared" si="0"/>
        <v>18.241666666666667</v>
      </c>
      <c r="I35" s="24">
        <v>0</v>
      </c>
      <c r="J35" s="24">
        <v>0.1</v>
      </c>
      <c r="K35" s="24">
        <v>0</v>
      </c>
      <c r="L35" s="24">
        <f t="shared" si="1"/>
        <v>9.9999999999999978E-2</v>
      </c>
      <c r="M35" s="25">
        <f t="shared" si="5"/>
        <v>2.1889999999999996</v>
      </c>
      <c r="N35" s="25">
        <f t="shared" si="6"/>
        <v>19.701000000000001</v>
      </c>
      <c r="O35" s="26">
        <f t="shared" si="2"/>
        <v>1</v>
      </c>
      <c r="P35" s="25">
        <f t="shared" si="3"/>
        <v>19.701000000000001</v>
      </c>
    </row>
    <row r="36" spans="1:16" ht="26.25" x14ac:dyDescent="0.45">
      <c r="A36" s="17">
        <v>11</v>
      </c>
      <c r="B36" s="18" t="s">
        <v>50</v>
      </c>
      <c r="C36" s="19" t="s">
        <v>39</v>
      </c>
      <c r="D36" s="20">
        <v>44.95</v>
      </c>
      <c r="E36" s="21">
        <v>1</v>
      </c>
      <c r="F36" s="22" t="s">
        <v>40</v>
      </c>
      <c r="G36" s="23">
        <f t="shared" si="4"/>
        <v>44.95</v>
      </c>
      <c r="H36" s="23">
        <f t="shared" si="0"/>
        <v>37.458333333333336</v>
      </c>
      <c r="I36" s="24">
        <v>0</v>
      </c>
      <c r="J36" s="24">
        <v>0.1</v>
      </c>
      <c r="K36" s="24">
        <v>0</v>
      </c>
      <c r="L36" s="24">
        <f t="shared" si="1"/>
        <v>9.9999999999999978E-2</v>
      </c>
      <c r="M36" s="25">
        <f t="shared" si="5"/>
        <v>4.4949999999999992</v>
      </c>
      <c r="N36" s="25">
        <f t="shared" si="6"/>
        <v>40.455000000000005</v>
      </c>
      <c r="O36" s="26">
        <f t="shared" si="2"/>
        <v>1</v>
      </c>
      <c r="P36" s="25">
        <f t="shared" si="3"/>
        <v>40.455000000000005</v>
      </c>
    </row>
    <row r="37" spans="1:16" ht="26.25" x14ac:dyDescent="0.45">
      <c r="A37" s="17">
        <v>12</v>
      </c>
      <c r="B37" s="18" t="s">
        <v>51</v>
      </c>
      <c r="C37" s="19" t="s">
        <v>39</v>
      </c>
      <c r="D37" s="20">
        <v>10.41</v>
      </c>
      <c r="E37" s="21">
        <v>2</v>
      </c>
      <c r="F37" s="22" t="s">
        <v>40</v>
      </c>
      <c r="G37" s="23">
        <f t="shared" si="4"/>
        <v>20.82</v>
      </c>
      <c r="H37" s="23">
        <f t="shared" si="0"/>
        <v>17.350000000000001</v>
      </c>
      <c r="I37" s="24">
        <v>0</v>
      </c>
      <c r="J37" s="24">
        <v>0.1</v>
      </c>
      <c r="K37" s="24">
        <v>0</v>
      </c>
      <c r="L37" s="24">
        <f t="shared" si="1"/>
        <v>9.9999999999999978E-2</v>
      </c>
      <c r="M37" s="25">
        <f t="shared" si="5"/>
        <v>1.0409999999999997</v>
      </c>
      <c r="N37" s="25">
        <f t="shared" si="6"/>
        <v>9.3689999999999998</v>
      </c>
      <c r="O37" s="26">
        <f t="shared" si="2"/>
        <v>2</v>
      </c>
      <c r="P37" s="25">
        <f t="shared" si="3"/>
        <v>18.738</v>
      </c>
    </row>
    <row r="38" spans="1:16" ht="26.25" x14ac:dyDescent="0.45">
      <c r="A38" s="17">
        <v>13</v>
      </c>
      <c r="B38" s="18" t="s">
        <v>52</v>
      </c>
      <c r="C38" s="19" t="s">
        <v>39</v>
      </c>
      <c r="D38" s="20">
        <v>15.3</v>
      </c>
      <c r="E38" s="21">
        <v>2</v>
      </c>
      <c r="F38" s="22" t="s">
        <v>40</v>
      </c>
      <c r="G38" s="23">
        <f t="shared" si="4"/>
        <v>30.6</v>
      </c>
      <c r="H38" s="23">
        <f t="shared" si="0"/>
        <v>25.500000000000004</v>
      </c>
      <c r="I38" s="24">
        <v>0</v>
      </c>
      <c r="J38" s="24">
        <v>0.1</v>
      </c>
      <c r="K38" s="24">
        <v>0</v>
      </c>
      <c r="L38" s="24">
        <f t="shared" si="1"/>
        <v>9.9999999999999978E-2</v>
      </c>
      <c r="M38" s="25">
        <f t="shared" si="5"/>
        <v>1.5299999999999998</v>
      </c>
      <c r="N38" s="25">
        <f t="shared" si="6"/>
        <v>13.770000000000001</v>
      </c>
      <c r="O38" s="26">
        <f t="shared" si="2"/>
        <v>2</v>
      </c>
      <c r="P38" s="25">
        <f t="shared" si="3"/>
        <v>27.540000000000003</v>
      </c>
    </row>
    <row r="39" spans="1:16" ht="26.25" x14ac:dyDescent="0.45">
      <c r="A39" s="17">
        <v>14</v>
      </c>
      <c r="B39" s="18" t="s">
        <v>53</v>
      </c>
      <c r="C39" s="19" t="s">
        <v>39</v>
      </c>
      <c r="D39" s="20">
        <v>49.29</v>
      </c>
      <c r="E39" s="21">
        <v>1</v>
      </c>
      <c r="F39" s="22" t="s">
        <v>40</v>
      </c>
      <c r="G39" s="23">
        <f t="shared" si="4"/>
        <v>49.29</v>
      </c>
      <c r="H39" s="23">
        <f t="shared" si="0"/>
        <v>41.075000000000003</v>
      </c>
      <c r="I39" s="24">
        <v>0</v>
      </c>
      <c r="J39" s="24">
        <v>0.1</v>
      </c>
      <c r="K39" s="24">
        <v>0</v>
      </c>
      <c r="L39" s="24">
        <f t="shared" si="1"/>
        <v>9.9999999999999978E-2</v>
      </c>
      <c r="M39" s="25">
        <f t="shared" si="5"/>
        <v>4.9289999999999985</v>
      </c>
      <c r="N39" s="25">
        <f t="shared" si="6"/>
        <v>44.361000000000004</v>
      </c>
      <c r="O39" s="26">
        <f t="shared" si="2"/>
        <v>1</v>
      </c>
      <c r="P39" s="25">
        <f t="shared" si="3"/>
        <v>44.361000000000004</v>
      </c>
    </row>
    <row r="40" spans="1:16" ht="26.25" x14ac:dyDescent="0.45">
      <c r="A40" s="17">
        <v>15</v>
      </c>
      <c r="B40" s="18" t="s">
        <v>54</v>
      </c>
      <c r="C40" s="19" t="s">
        <v>39</v>
      </c>
      <c r="D40" s="20">
        <v>33.39</v>
      </c>
      <c r="E40" s="21">
        <v>1</v>
      </c>
      <c r="F40" s="22" t="s">
        <v>40</v>
      </c>
      <c r="G40" s="23">
        <f t="shared" si="4"/>
        <v>33.39</v>
      </c>
      <c r="H40" s="23">
        <f t="shared" si="0"/>
        <v>27.825000000000003</v>
      </c>
      <c r="I40" s="24">
        <v>0</v>
      </c>
      <c r="J40" s="24">
        <v>0.1</v>
      </c>
      <c r="K40" s="24">
        <v>0</v>
      </c>
      <c r="L40" s="24">
        <f t="shared" si="1"/>
        <v>9.9999999999999978E-2</v>
      </c>
      <c r="M40" s="25">
        <f t="shared" si="5"/>
        <v>3.3389999999999995</v>
      </c>
      <c r="N40" s="25">
        <f t="shared" si="6"/>
        <v>30.051000000000002</v>
      </c>
      <c r="O40" s="26">
        <f t="shared" si="2"/>
        <v>1</v>
      </c>
      <c r="P40" s="25">
        <f t="shared" si="3"/>
        <v>30.051000000000002</v>
      </c>
    </row>
    <row r="41" spans="1:16" ht="26.25" x14ac:dyDescent="0.45">
      <c r="A41" s="17">
        <v>16</v>
      </c>
      <c r="B41" s="18" t="s">
        <v>54</v>
      </c>
      <c r="C41" s="19" t="s">
        <v>39</v>
      </c>
      <c r="D41" s="20">
        <v>33.39</v>
      </c>
      <c r="E41" s="21">
        <v>1</v>
      </c>
      <c r="F41" s="22" t="s">
        <v>40</v>
      </c>
      <c r="G41" s="23">
        <f t="shared" si="4"/>
        <v>33.39</v>
      </c>
      <c r="H41" s="23">
        <f t="shared" si="0"/>
        <v>27.825000000000003</v>
      </c>
      <c r="I41" s="24">
        <v>0</v>
      </c>
      <c r="J41" s="24">
        <v>0.1</v>
      </c>
      <c r="K41" s="24">
        <v>0</v>
      </c>
      <c r="L41" s="24">
        <f t="shared" si="1"/>
        <v>9.9999999999999978E-2</v>
      </c>
      <c r="M41" s="25">
        <f t="shared" si="5"/>
        <v>3.3389999999999995</v>
      </c>
      <c r="N41" s="25">
        <f t="shared" si="6"/>
        <v>30.051000000000002</v>
      </c>
      <c r="O41" s="26">
        <f t="shared" si="2"/>
        <v>1</v>
      </c>
      <c r="P41" s="25">
        <f t="shared" si="3"/>
        <v>30.051000000000002</v>
      </c>
    </row>
    <row r="42" spans="1:16" ht="26.25" x14ac:dyDescent="0.45">
      <c r="A42" s="17">
        <v>17</v>
      </c>
      <c r="B42" s="18" t="s">
        <v>55</v>
      </c>
      <c r="C42" s="19" t="s">
        <v>39</v>
      </c>
      <c r="D42" s="20">
        <v>11.25</v>
      </c>
      <c r="E42" s="21">
        <v>5</v>
      </c>
      <c r="F42" s="22" t="s">
        <v>40</v>
      </c>
      <c r="G42" s="23">
        <f t="shared" si="4"/>
        <v>56.25</v>
      </c>
      <c r="H42" s="23">
        <f t="shared" si="0"/>
        <v>46.875</v>
      </c>
      <c r="I42" s="24">
        <v>0</v>
      </c>
      <c r="J42" s="24">
        <v>0.1</v>
      </c>
      <c r="K42" s="24">
        <v>0</v>
      </c>
      <c r="L42" s="24">
        <f t="shared" si="1"/>
        <v>9.9999999999999978E-2</v>
      </c>
      <c r="M42" s="25">
        <f t="shared" si="5"/>
        <v>1.1249999999999998</v>
      </c>
      <c r="N42" s="25">
        <f t="shared" si="6"/>
        <v>10.125</v>
      </c>
      <c r="O42" s="26">
        <f t="shared" si="2"/>
        <v>5</v>
      </c>
      <c r="P42" s="25">
        <f t="shared" si="3"/>
        <v>50.625</v>
      </c>
    </row>
    <row r="43" spans="1:16" ht="26.25" x14ac:dyDescent="0.45">
      <c r="A43" s="17">
        <v>18</v>
      </c>
      <c r="B43" s="18" t="s">
        <v>56</v>
      </c>
      <c r="C43" s="19" t="s">
        <v>39</v>
      </c>
      <c r="D43" s="20">
        <v>32.74</v>
      </c>
      <c r="E43" s="21">
        <v>1</v>
      </c>
      <c r="F43" s="22" t="s">
        <v>40</v>
      </c>
      <c r="G43" s="23">
        <f t="shared" si="4"/>
        <v>32.74</v>
      </c>
      <c r="H43" s="23">
        <f t="shared" si="0"/>
        <v>27.283333333333335</v>
      </c>
      <c r="I43" s="24">
        <v>0</v>
      </c>
      <c r="J43" s="24">
        <v>0.1</v>
      </c>
      <c r="K43" s="24">
        <v>0</v>
      </c>
      <c r="L43" s="24">
        <f t="shared" si="1"/>
        <v>9.9999999999999978E-2</v>
      </c>
      <c r="M43" s="25">
        <f t="shared" si="5"/>
        <v>3.2739999999999996</v>
      </c>
      <c r="N43" s="25">
        <f t="shared" si="6"/>
        <v>29.466000000000001</v>
      </c>
      <c r="O43" s="26">
        <f t="shared" si="2"/>
        <v>1</v>
      </c>
      <c r="P43" s="25">
        <f t="shared" si="3"/>
        <v>29.466000000000001</v>
      </c>
    </row>
    <row r="44" spans="1:16" ht="26.25" x14ac:dyDescent="0.45">
      <c r="A44" s="17">
        <v>19</v>
      </c>
      <c r="B44" s="18" t="s">
        <v>57</v>
      </c>
      <c r="C44" s="19" t="s">
        <v>39</v>
      </c>
      <c r="D44" s="20">
        <v>8.1999999999999993</v>
      </c>
      <c r="E44" s="21">
        <v>1</v>
      </c>
      <c r="F44" s="22" t="s">
        <v>40</v>
      </c>
      <c r="G44" s="23">
        <f t="shared" si="4"/>
        <v>8.1999999999999993</v>
      </c>
      <c r="H44" s="23">
        <f t="shared" si="0"/>
        <v>6.833333333333333</v>
      </c>
      <c r="I44" s="24">
        <v>0</v>
      </c>
      <c r="J44" s="24">
        <v>0.1</v>
      </c>
      <c r="K44" s="24">
        <v>0</v>
      </c>
      <c r="L44" s="24">
        <f t="shared" si="1"/>
        <v>9.9999999999999978E-2</v>
      </c>
      <c r="M44" s="25">
        <f t="shared" si="5"/>
        <v>0.81999999999999973</v>
      </c>
      <c r="N44" s="25">
        <f t="shared" si="6"/>
        <v>7.38</v>
      </c>
      <c r="O44" s="26">
        <f t="shared" si="2"/>
        <v>1</v>
      </c>
      <c r="P44" s="25">
        <f t="shared" si="3"/>
        <v>7.38</v>
      </c>
    </row>
    <row r="45" spans="1:16" ht="26.25" x14ac:dyDescent="0.45">
      <c r="A45" s="17">
        <v>20</v>
      </c>
      <c r="B45" s="18" t="s">
        <v>58</v>
      </c>
      <c r="C45" s="19" t="s">
        <v>39</v>
      </c>
      <c r="D45" s="20">
        <v>60.88</v>
      </c>
      <c r="E45" s="21">
        <v>2</v>
      </c>
      <c r="F45" s="22" t="s">
        <v>40</v>
      </c>
      <c r="G45" s="23">
        <f t="shared" si="4"/>
        <v>121.76</v>
      </c>
      <c r="H45" s="23">
        <f t="shared" si="0"/>
        <v>101.46666666666667</v>
      </c>
      <c r="I45" s="24">
        <v>0</v>
      </c>
      <c r="J45" s="24">
        <v>0.1</v>
      </c>
      <c r="K45" s="24">
        <v>0</v>
      </c>
      <c r="L45" s="24">
        <f t="shared" si="1"/>
        <v>9.9999999999999978E-2</v>
      </c>
      <c r="M45" s="25">
        <f t="shared" si="5"/>
        <v>6.0879999999999992</v>
      </c>
      <c r="N45" s="25">
        <f t="shared" si="6"/>
        <v>54.792000000000002</v>
      </c>
      <c r="O45" s="26">
        <f t="shared" si="2"/>
        <v>2</v>
      </c>
      <c r="P45" s="25">
        <f t="shared" si="3"/>
        <v>109.584</v>
      </c>
    </row>
    <row r="46" spans="1:16" ht="26.25" x14ac:dyDescent="0.45">
      <c r="A46" s="17">
        <v>21</v>
      </c>
      <c r="B46" s="18" t="s">
        <v>59</v>
      </c>
      <c r="C46" s="19" t="s">
        <v>39</v>
      </c>
      <c r="D46" s="20">
        <v>40.270000000000003</v>
      </c>
      <c r="E46" s="21">
        <v>2</v>
      </c>
      <c r="F46" s="22" t="s">
        <v>40</v>
      </c>
      <c r="G46" s="23">
        <f t="shared" si="4"/>
        <v>80.540000000000006</v>
      </c>
      <c r="H46" s="23">
        <f t="shared" si="0"/>
        <v>67.116666666666674</v>
      </c>
      <c r="I46" s="24">
        <v>0</v>
      </c>
      <c r="J46" s="24">
        <v>0.1</v>
      </c>
      <c r="K46" s="24">
        <v>0</v>
      </c>
      <c r="L46" s="24">
        <f t="shared" si="1"/>
        <v>9.9999999999999978E-2</v>
      </c>
      <c r="M46" s="25">
        <f t="shared" si="5"/>
        <v>4.0269999999999992</v>
      </c>
      <c r="N46" s="25">
        <f t="shared" si="6"/>
        <v>36.243000000000002</v>
      </c>
      <c r="O46" s="26">
        <f t="shared" si="2"/>
        <v>2</v>
      </c>
      <c r="P46" s="25">
        <f t="shared" si="3"/>
        <v>72.486000000000004</v>
      </c>
    </row>
    <row r="47" spans="1:16" ht="26.25" x14ac:dyDescent="0.45">
      <c r="A47" s="17">
        <v>22</v>
      </c>
      <c r="B47" s="18" t="s">
        <v>60</v>
      </c>
      <c r="C47" s="19" t="s">
        <v>39</v>
      </c>
      <c r="D47" s="20">
        <v>66.22</v>
      </c>
      <c r="E47" s="21">
        <v>1</v>
      </c>
      <c r="F47" s="22" t="s">
        <v>40</v>
      </c>
      <c r="G47" s="23">
        <f t="shared" si="4"/>
        <v>66.22</v>
      </c>
      <c r="H47" s="23">
        <f t="shared" si="0"/>
        <v>55.183333333333337</v>
      </c>
      <c r="I47" s="24">
        <v>0</v>
      </c>
      <c r="J47" s="24">
        <v>0.1</v>
      </c>
      <c r="K47" s="24">
        <v>0</v>
      </c>
      <c r="L47" s="24">
        <f t="shared" si="1"/>
        <v>9.9999999999999978E-2</v>
      </c>
      <c r="M47" s="25">
        <f t="shared" si="5"/>
        <v>6.6219999999999981</v>
      </c>
      <c r="N47" s="25">
        <f t="shared" si="6"/>
        <v>59.597999999999999</v>
      </c>
      <c r="O47" s="26">
        <f t="shared" si="2"/>
        <v>1</v>
      </c>
      <c r="P47" s="25">
        <f t="shared" si="3"/>
        <v>59.597999999999999</v>
      </c>
    </row>
    <row r="48" spans="1:16" ht="26.25" x14ac:dyDescent="0.45">
      <c r="A48" s="17">
        <v>23</v>
      </c>
      <c r="B48" s="18" t="s">
        <v>61</v>
      </c>
      <c r="C48" s="19" t="s">
        <v>39</v>
      </c>
      <c r="D48" s="20">
        <v>32.74</v>
      </c>
      <c r="E48" s="21">
        <v>2</v>
      </c>
      <c r="F48" s="22" t="s">
        <v>40</v>
      </c>
      <c r="G48" s="23">
        <f t="shared" si="4"/>
        <v>65.48</v>
      </c>
      <c r="H48" s="23">
        <f t="shared" si="0"/>
        <v>54.56666666666667</v>
      </c>
      <c r="I48" s="24">
        <v>0</v>
      </c>
      <c r="J48" s="24">
        <v>0.1</v>
      </c>
      <c r="K48" s="24">
        <v>0</v>
      </c>
      <c r="L48" s="24">
        <f t="shared" si="1"/>
        <v>9.9999999999999978E-2</v>
      </c>
      <c r="M48" s="25">
        <f t="shared" si="5"/>
        <v>3.2739999999999996</v>
      </c>
      <c r="N48" s="25">
        <f t="shared" si="6"/>
        <v>29.466000000000001</v>
      </c>
      <c r="O48" s="26">
        <f t="shared" si="2"/>
        <v>2</v>
      </c>
      <c r="P48" s="25">
        <f t="shared" si="3"/>
        <v>58.932000000000002</v>
      </c>
    </row>
    <row r="49" spans="1:16" x14ac:dyDescent="0.45">
      <c r="A49" s="17">
        <v>24</v>
      </c>
      <c r="B49" s="18" t="s">
        <v>62</v>
      </c>
      <c r="C49" s="19" t="s">
        <v>39</v>
      </c>
      <c r="D49" s="20">
        <v>8.5500000000000007</v>
      </c>
      <c r="E49" s="21">
        <v>1</v>
      </c>
      <c r="F49" s="22" t="s">
        <v>40</v>
      </c>
      <c r="G49" s="23">
        <f t="shared" si="4"/>
        <v>8.5500000000000007</v>
      </c>
      <c r="H49" s="23">
        <f t="shared" si="0"/>
        <v>7.1250000000000009</v>
      </c>
      <c r="I49" s="24">
        <v>0</v>
      </c>
      <c r="J49" s="24">
        <v>0.1</v>
      </c>
      <c r="K49" s="24">
        <v>0</v>
      </c>
      <c r="L49" s="24">
        <f t="shared" si="1"/>
        <v>9.9999999999999978E-2</v>
      </c>
      <c r="M49" s="25">
        <f t="shared" si="5"/>
        <v>0.85499999999999987</v>
      </c>
      <c r="N49" s="25">
        <f t="shared" si="6"/>
        <v>7.6950000000000012</v>
      </c>
      <c r="O49" s="26">
        <f t="shared" si="2"/>
        <v>1</v>
      </c>
      <c r="P49" s="25">
        <f t="shared" si="3"/>
        <v>7.6950000000000012</v>
      </c>
    </row>
    <row r="50" spans="1:16" ht="26.25" x14ac:dyDescent="0.45">
      <c r="A50" s="17">
        <v>25</v>
      </c>
      <c r="B50" s="18" t="s">
        <v>63</v>
      </c>
      <c r="C50" s="19" t="s">
        <v>39</v>
      </c>
      <c r="D50" s="20">
        <v>44.27</v>
      </c>
      <c r="E50" s="21">
        <v>1</v>
      </c>
      <c r="F50" s="22" t="s">
        <v>40</v>
      </c>
      <c r="G50" s="23">
        <f t="shared" si="4"/>
        <v>44.27</v>
      </c>
      <c r="H50" s="23">
        <f t="shared" si="0"/>
        <v>36.891666666666673</v>
      </c>
      <c r="I50" s="24">
        <v>0</v>
      </c>
      <c r="J50" s="24">
        <v>0.1</v>
      </c>
      <c r="K50" s="24">
        <v>0</v>
      </c>
      <c r="L50" s="24">
        <f t="shared" si="1"/>
        <v>9.9999999999999978E-2</v>
      </c>
      <c r="M50" s="25">
        <f t="shared" si="5"/>
        <v>4.4269999999999996</v>
      </c>
      <c r="N50" s="25">
        <f t="shared" si="6"/>
        <v>39.843000000000004</v>
      </c>
      <c r="O50" s="26">
        <f t="shared" si="2"/>
        <v>1</v>
      </c>
      <c r="P50" s="25">
        <f t="shared" si="3"/>
        <v>39.843000000000004</v>
      </c>
    </row>
    <row r="51" spans="1:16" ht="39.4" x14ac:dyDescent="0.45">
      <c r="A51" s="17">
        <v>26</v>
      </c>
      <c r="B51" s="18" t="s">
        <v>64</v>
      </c>
      <c r="C51" s="19" t="s">
        <v>39</v>
      </c>
      <c r="D51" s="20">
        <v>30.98</v>
      </c>
      <c r="E51" s="21">
        <v>1</v>
      </c>
      <c r="F51" s="22" t="s">
        <v>40</v>
      </c>
      <c r="G51" s="23">
        <f t="shared" si="4"/>
        <v>30.98</v>
      </c>
      <c r="H51" s="23">
        <f t="shared" si="0"/>
        <v>25.816666666666666</v>
      </c>
      <c r="I51" s="24">
        <v>0</v>
      </c>
      <c r="J51" s="24">
        <v>0.1</v>
      </c>
      <c r="K51" s="24">
        <v>0</v>
      </c>
      <c r="L51" s="24">
        <f t="shared" si="1"/>
        <v>9.9999999999999978E-2</v>
      </c>
      <c r="M51" s="25">
        <f t="shared" si="5"/>
        <v>3.0979999999999994</v>
      </c>
      <c r="N51" s="25">
        <f t="shared" si="6"/>
        <v>27.882000000000001</v>
      </c>
      <c r="O51" s="26">
        <f t="shared" si="2"/>
        <v>1</v>
      </c>
      <c r="P51" s="25">
        <f t="shared" si="3"/>
        <v>27.882000000000001</v>
      </c>
    </row>
    <row r="52" spans="1:16" ht="39.4" x14ac:dyDescent="0.45">
      <c r="A52" s="17">
        <v>27</v>
      </c>
      <c r="B52" s="18" t="s">
        <v>64</v>
      </c>
      <c r="C52" s="19" t="s">
        <v>39</v>
      </c>
      <c r="D52" s="20">
        <v>30.98</v>
      </c>
      <c r="E52" s="21">
        <v>1</v>
      </c>
      <c r="F52" s="22" t="s">
        <v>40</v>
      </c>
      <c r="G52" s="23">
        <f t="shared" si="4"/>
        <v>30.98</v>
      </c>
      <c r="H52" s="23">
        <f t="shared" si="0"/>
        <v>25.816666666666666</v>
      </c>
      <c r="I52" s="24">
        <v>0</v>
      </c>
      <c r="J52" s="24">
        <v>0.1</v>
      </c>
      <c r="K52" s="24">
        <v>0</v>
      </c>
      <c r="L52" s="24">
        <f t="shared" si="1"/>
        <v>9.9999999999999978E-2</v>
      </c>
      <c r="M52" s="25">
        <f t="shared" si="5"/>
        <v>3.0979999999999994</v>
      </c>
      <c r="N52" s="25">
        <f t="shared" si="6"/>
        <v>27.882000000000001</v>
      </c>
      <c r="O52" s="26">
        <f t="shared" si="2"/>
        <v>1</v>
      </c>
      <c r="P52" s="25">
        <f t="shared" si="3"/>
        <v>27.882000000000001</v>
      </c>
    </row>
    <row r="53" spans="1:16" x14ac:dyDescent="0.45">
      <c r="A53" s="17">
        <v>28</v>
      </c>
      <c r="B53" s="18" t="s">
        <v>65</v>
      </c>
      <c r="C53" s="19" t="s">
        <v>44</v>
      </c>
      <c r="D53" s="20">
        <v>140.63</v>
      </c>
      <c r="E53" s="21">
        <v>1</v>
      </c>
      <c r="F53" s="22" t="s">
        <v>40</v>
      </c>
      <c r="G53" s="23">
        <f t="shared" si="4"/>
        <v>140.63</v>
      </c>
      <c r="H53" s="23">
        <f t="shared" si="0"/>
        <v>117.19166666666666</v>
      </c>
      <c r="I53" s="24">
        <v>0</v>
      </c>
      <c r="J53" s="24">
        <v>0.1</v>
      </c>
      <c r="K53" s="24">
        <v>0</v>
      </c>
      <c r="L53" s="24">
        <f t="shared" si="1"/>
        <v>9.9999999999999978E-2</v>
      </c>
      <c r="M53" s="25">
        <f t="shared" si="5"/>
        <v>14.062999999999997</v>
      </c>
      <c r="N53" s="25">
        <f t="shared" si="6"/>
        <v>126.56699999999999</v>
      </c>
      <c r="O53" s="26">
        <f t="shared" si="2"/>
        <v>1</v>
      </c>
      <c r="P53" s="25">
        <f t="shared" si="3"/>
        <v>126.56699999999999</v>
      </c>
    </row>
    <row r="54" spans="1:16" x14ac:dyDescent="0.45">
      <c r="A54" s="17">
        <v>29</v>
      </c>
      <c r="B54" s="18" t="s">
        <v>66</v>
      </c>
      <c r="C54" s="19" t="s">
        <v>44</v>
      </c>
      <c r="D54" s="20">
        <v>161.19</v>
      </c>
      <c r="E54" s="21">
        <v>1</v>
      </c>
      <c r="F54" s="22" t="s">
        <v>40</v>
      </c>
      <c r="G54" s="23">
        <f t="shared" si="4"/>
        <v>161.19</v>
      </c>
      <c r="H54" s="23">
        <f t="shared" si="0"/>
        <v>134.32500000000002</v>
      </c>
      <c r="I54" s="24">
        <v>0</v>
      </c>
      <c r="J54" s="24">
        <v>0.1</v>
      </c>
      <c r="K54" s="24">
        <v>0</v>
      </c>
      <c r="L54" s="24">
        <f t="shared" si="1"/>
        <v>9.9999999999999978E-2</v>
      </c>
      <c r="M54" s="25">
        <f t="shared" si="5"/>
        <v>16.118999999999996</v>
      </c>
      <c r="N54" s="25">
        <f t="shared" si="6"/>
        <v>145.071</v>
      </c>
      <c r="O54" s="26">
        <f t="shared" si="2"/>
        <v>1</v>
      </c>
      <c r="P54" s="25">
        <f t="shared" si="3"/>
        <v>145.071</v>
      </c>
    </row>
    <row r="55" spans="1:16" x14ac:dyDescent="0.45">
      <c r="A55" s="17">
        <v>30</v>
      </c>
      <c r="B55" s="18" t="s">
        <v>67</v>
      </c>
      <c r="C55" s="19" t="s">
        <v>44</v>
      </c>
      <c r="D55" s="20">
        <v>162.02000000000001</v>
      </c>
      <c r="E55" s="21">
        <v>1</v>
      </c>
      <c r="F55" s="22" t="s">
        <v>40</v>
      </c>
      <c r="G55" s="23">
        <f t="shared" si="4"/>
        <v>162.02000000000001</v>
      </c>
      <c r="H55" s="23">
        <f t="shared" si="0"/>
        <v>135.01666666666668</v>
      </c>
      <c r="I55" s="24">
        <v>0</v>
      </c>
      <c r="J55" s="24">
        <v>0.1</v>
      </c>
      <c r="K55" s="24">
        <v>0</v>
      </c>
      <c r="L55" s="24">
        <f t="shared" si="1"/>
        <v>9.9999999999999978E-2</v>
      </c>
      <c r="M55" s="25">
        <f t="shared" si="5"/>
        <v>16.201999999999998</v>
      </c>
      <c r="N55" s="25">
        <f t="shared" si="6"/>
        <v>145.81800000000001</v>
      </c>
      <c r="O55" s="26">
        <f t="shared" si="2"/>
        <v>1</v>
      </c>
      <c r="P55" s="25">
        <f t="shared" si="3"/>
        <v>145.81800000000001</v>
      </c>
    </row>
    <row r="56" spans="1:16" ht="26.25" x14ac:dyDescent="0.45">
      <c r="A56" s="17">
        <v>31</v>
      </c>
      <c r="B56" s="18" t="s">
        <v>68</v>
      </c>
      <c r="C56" s="19" t="s">
        <v>44</v>
      </c>
      <c r="D56" s="20">
        <v>181.59</v>
      </c>
      <c r="E56" s="21">
        <v>1</v>
      </c>
      <c r="F56" s="22" t="s">
        <v>40</v>
      </c>
      <c r="G56" s="23">
        <f t="shared" si="4"/>
        <v>181.59</v>
      </c>
      <c r="H56" s="23">
        <f t="shared" si="0"/>
        <v>151.32500000000002</v>
      </c>
      <c r="I56" s="24">
        <v>0</v>
      </c>
      <c r="J56" s="24">
        <v>0.1</v>
      </c>
      <c r="K56" s="24">
        <v>0</v>
      </c>
      <c r="L56" s="24">
        <f t="shared" si="1"/>
        <v>9.9999999999999978E-2</v>
      </c>
      <c r="M56" s="25">
        <f t="shared" si="5"/>
        <v>18.158999999999995</v>
      </c>
      <c r="N56" s="25">
        <f t="shared" si="6"/>
        <v>163.43100000000001</v>
      </c>
      <c r="O56" s="26">
        <f t="shared" si="2"/>
        <v>1</v>
      </c>
      <c r="P56" s="25">
        <f t="shared" si="3"/>
        <v>163.43100000000001</v>
      </c>
    </row>
    <row r="57" spans="1:16" ht="39.4" x14ac:dyDescent="0.45">
      <c r="A57" s="17">
        <v>32</v>
      </c>
      <c r="B57" s="18" t="s">
        <v>69</v>
      </c>
      <c r="C57" s="19" t="s">
        <v>44</v>
      </c>
      <c r="D57" s="20">
        <v>50.79</v>
      </c>
      <c r="E57" s="21">
        <v>1</v>
      </c>
      <c r="F57" s="22" t="s">
        <v>40</v>
      </c>
      <c r="G57" s="23">
        <f t="shared" si="4"/>
        <v>50.79</v>
      </c>
      <c r="H57" s="23">
        <f t="shared" si="0"/>
        <v>42.325000000000003</v>
      </c>
      <c r="I57" s="24">
        <v>0</v>
      </c>
      <c r="J57" s="24">
        <v>0.1</v>
      </c>
      <c r="K57" s="24">
        <v>0</v>
      </c>
      <c r="L57" s="24">
        <f t="shared" si="1"/>
        <v>9.9999999999999978E-2</v>
      </c>
      <c r="M57" s="25">
        <f t="shared" si="5"/>
        <v>5.0789999999999988</v>
      </c>
      <c r="N57" s="25">
        <f t="shared" si="6"/>
        <v>45.710999999999999</v>
      </c>
      <c r="O57" s="26">
        <f t="shared" si="2"/>
        <v>1</v>
      </c>
      <c r="P57" s="25">
        <f t="shared" si="3"/>
        <v>45.710999999999999</v>
      </c>
    </row>
    <row r="58" spans="1:16" x14ac:dyDescent="0.45">
      <c r="A58" s="17">
        <v>33</v>
      </c>
      <c r="B58" s="18" t="s">
        <v>70</v>
      </c>
      <c r="C58" s="19" t="s">
        <v>44</v>
      </c>
      <c r="D58" s="20">
        <v>161.80000000000001</v>
      </c>
      <c r="E58" s="21">
        <v>1</v>
      </c>
      <c r="F58" s="22" t="s">
        <v>40</v>
      </c>
      <c r="G58" s="23">
        <f t="shared" si="4"/>
        <v>161.80000000000001</v>
      </c>
      <c r="H58" s="23">
        <f t="shared" si="0"/>
        <v>134.83333333333334</v>
      </c>
      <c r="I58" s="24">
        <v>0</v>
      </c>
      <c r="J58" s="24">
        <v>0.1</v>
      </c>
      <c r="K58" s="24">
        <v>0</v>
      </c>
      <c r="L58" s="24">
        <f t="shared" si="1"/>
        <v>9.9999999999999978E-2</v>
      </c>
      <c r="M58" s="25">
        <f t="shared" si="5"/>
        <v>16.179999999999996</v>
      </c>
      <c r="N58" s="25">
        <f t="shared" si="6"/>
        <v>145.62</v>
      </c>
      <c r="O58" s="26">
        <f t="shared" si="2"/>
        <v>1</v>
      </c>
      <c r="P58" s="25">
        <f t="shared" si="3"/>
        <v>145.62</v>
      </c>
    </row>
    <row r="59" spans="1:16" x14ac:dyDescent="0.45">
      <c r="A59" s="17">
        <v>34</v>
      </c>
      <c r="B59" s="18" t="s">
        <v>71</v>
      </c>
      <c r="C59" s="19" t="s">
        <v>44</v>
      </c>
      <c r="D59" s="20">
        <v>140.44999999999999</v>
      </c>
      <c r="E59" s="21">
        <v>1</v>
      </c>
      <c r="F59" s="22" t="s">
        <v>40</v>
      </c>
      <c r="G59" s="23">
        <f t="shared" si="4"/>
        <v>140.44999999999999</v>
      </c>
      <c r="H59" s="23">
        <f t="shared" si="0"/>
        <v>117.04166666666666</v>
      </c>
      <c r="I59" s="24">
        <v>0</v>
      </c>
      <c r="J59" s="24">
        <v>0.1</v>
      </c>
      <c r="K59" s="24">
        <v>0</v>
      </c>
      <c r="L59" s="24">
        <f t="shared" si="1"/>
        <v>9.9999999999999978E-2</v>
      </c>
      <c r="M59" s="25">
        <f t="shared" si="5"/>
        <v>14.044999999999996</v>
      </c>
      <c r="N59" s="25">
        <f t="shared" si="6"/>
        <v>126.40499999999999</v>
      </c>
      <c r="O59" s="26">
        <f t="shared" si="2"/>
        <v>1</v>
      </c>
      <c r="P59" s="25">
        <f t="shared" si="3"/>
        <v>126.40499999999999</v>
      </c>
    </row>
    <row r="60" spans="1:16" x14ac:dyDescent="0.45">
      <c r="A60" s="17">
        <v>35</v>
      </c>
      <c r="B60" s="18" t="s">
        <v>72</v>
      </c>
      <c r="C60" s="19" t="s">
        <v>44</v>
      </c>
      <c r="D60" s="20">
        <v>161.80000000000001</v>
      </c>
      <c r="E60" s="21">
        <v>1</v>
      </c>
      <c r="F60" s="22" t="s">
        <v>40</v>
      </c>
      <c r="G60" s="23">
        <f t="shared" si="4"/>
        <v>161.80000000000001</v>
      </c>
      <c r="H60" s="23">
        <f t="shared" si="0"/>
        <v>134.83333333333334</v>
      </c>
      <c r="I60" s="24">
        <v>0</v>
      </c>
      <c r="J60" s="24">
        <v>0.1</v>
      </c>
      <c r="K60" s="24">
        <v>0</v>
      </c>
      <c r="L60" s="24">
        <f t="shared" si="1"/>
        <v>9.9999999999999978E-2</v>
      </c>
      <c r="M60" s="25">
        <f t="shared" si="5"/>
        <v>16.179999999999996</v>
      </c>
      <c r="N60" s="25">
        <f t="shared" si="6"/>
        <v>145.62</v>
      </c>
      <c r="O60" s="26">
        <f t="shared" si="2"/>
        <v>1</v>
      </c>
      <c r="P60" s="25">
        <f t="shared" si="3"/>
        <v>145.62</v>
      </c>
    </row>
    <row r="61" spans="1:16" x14ac:dyDescent="0.45">
      <c r="A61" s="17">
        <v>36</v>
      </c>
      <c r="B61" s="18" t="s">
        <v>73</v>
      </c>
      <c r="C61" s="19" t="s">
        <v>44</v>
      </c>
      <c r="D61" s="20">
        <v>286.7</v>
      </c>
      <c r="E61" s="21">
        <v>1</v>
      </c>
      <c r="F61" s="22" t="s">
        <v>40</v>
      </c>
      <c r="G61" s="23">
        <f t="shared" si="4"/>
        <v>286.7</v>
      </c>
      <c r="H61" s="23">
        <f t="shared" si="0"/>
        <v>238.91666666666666</v>
      </c>
      <c r="I61" s="24">
        <v>0</v>
      </c>
      <c r="J61" s="24">
        <v>0.1</v>
      </c>
      <c r="K61" s="24">
        <v>0</v>
      </c>
      <c r="L61" s="24">
        <f t="shared" si="1"/>
        <v>9.9999999999999978E-2</v>
      </c>
      <c r="M61" s="25">
        <f t="shared" si="5"/>
        <v>28.669999999999991</v>
      </c>
      <c r="N61" s="25">
        <f t="shared" si="6"/>
        <v>258.02999999999997</v>
      </c>
      <c r="O61" s="26">
        <f t="shared" si="2"/>
        <v>1</v>
      </c>
      <c r="P61" s="25">
        <f t="shared" si="3"/>
        <v>258.02999999999997</v>
      </c>
    </row>
    <row r="62" spans="1:16" x14ac:dyDescent="0.45">
      <c r="A62" s="17">
        <v>37</v>
      </c>
      <c r="B62" s="18" t="s">
        <v>74</v>
      </c>
      <c r="C62" s="19" t="s">
        <v>44</v>
      </c>
      <c r="D62" s="20">
        <v>204.28</v>
      </c>
      <c r="E62" s="21">
        <v>2</v>
      </c>
      <c r="F62" s="22" t="s">
        <v>40</v>
      </c>
      <c r="G62" s="23">
        <f t="shared" si="4"/>
        <v>408.56</v>
      </c>
      <c r="H62" s="23">
        <f t="shared" si="0"/>
        <v>340.4666666666667</v>
      </c>
      <c r="I62" s="24">
        <v>0</v>
      </c>
      <c r="J62" s="24">
        <v>0.1</v>
      </c>
      <c r="K62" s="24">
        <v>0</v>
      </c>
      <c r="L62" s="24">
        <f t="shared" si="1"/>
        <v>9.9999999999999978E-2</v>
      </c>
      <c r="M62" s="25">
        <f t="shared" si="5"/>
        <v>20.427999999999997</v>
      </c>
      <c r="N62" s="25">
        <f t="shared" si="6"/>
        <v>183.852</v>
      </c>
      <c r="O62" s="26">
        <f t="shared" si="2"/>
        <v>2</v>
      </c>
      <c r="P62" s="25">
        <f t="shared" si="3"/>
        <v>367.70400000000001</v>
      </c>
    </row>
    <row r="63" spans="1:16" x14ac:dyDescent="0.45">
      <c r="A63" s="17">
        <v>38</v>
      </c>
      <c r="B63" s="18" t="s">
        <v>75</v>
      </c>
      <c r="C63" s="19" t="s">
        <v>44</v>
      </c>
      <c r="D63" s="20">
        <v>226.19</v>
      </c>
      <c r="E63" s="21">
        <v>1</v>
      </c>
      <c r="F63" s="22" t="s">
        <v>40</v>
      </c>
      <c r="G63" s="23">
        <f t="shared" si="4"/>
        <v>226.19</v>
      </c>
      <c r="H63" s="23">
        <f t="shared" si="0"/>
        <v>188.49166666666667</v>
      </c>
      <c r="I63" s="24">
        <v>0</v>
      </c>
      <c r="J63" s="24">
        <v>0.1</v>
      </c>
      <c r="K63" s="24">
        <v>0</v>
      </c>
      <c r="L63" s="24">
        <f t="shared" si="1"/>
        <v>9.9999999999999978E-2</v>
      </c>
      <c r="M63" s="25">
        <f t="shared" si="5"/>
        <v>22.618999999999996</v>
      </c>
      <c r="N63" s="25">
        <f t="shared" si="6"/>
        <v>203.571</v>
      </c>
      <c r="O63" s="26">
        <f t="shared" si="2"/>
        <v>1</v>
      </c>
      <c r="P63" s="25">
        <f t="shared" si="3"/>
        <v>203.571</v>
      </c>
    </row>
    <row r="64" spans="1:16" x14ac:dyDescent="0.45">
      <c r="A64" s="17">
        <v>39</v>
      </c>
      <c r="B64" s="18" t="s">
        <v>75</v>
      </c>
      <c r="C64" s="19" t="s">
        <v>44</v>
      </c>
      <c r="D64" s="20">
        <v>226.19</v>
      </c>
      <c r="E64" s="21">
        <v>1</v>
      </c>
      <c r="F64" s="22" t="s">
        <v>40</v>
      </c>
      <c r="G64" s="23">
        <f t="shared" si="4"/>
        <v>226.19</v>
      </c>
      <c r="H64" s="23">
        <f t="shared" si="0"/>
        <v>188.49166666666667</v>
      </c>
      <c r="I64" s="24">
        <v>0</v>
      </c>
      <c r="J64" s="24">
        <v>0.1</v>
      </c>
      <c r="K64" s="24">
        <v>0</v>
      </c>
      <c r="L64" s="24">
        <f t="shared" si="1"/>
        <v>9.9999999999999978E-2</v>
      </c>
      <c r="M64" s="25">
        <f t="shared" si="5"/>
        <v>22.618999999999996</v>
      </c>
      <c r="N64" s="25">
        <f t="shared" si="6"/>
        <v>203.571</v>
      </c>
      <c r="O64" s="26">
        <f t="shared" si="2"/>
        <v>1</v>
      </c>
      <c r="P64" s="25">
        <f t="shared" si="3"/>
        <v>203.571</v>
      </c>
    </row>
    <row r="65" spans="1:16" ht="26.25" x14ac:dyDescent="0.45">
      <c r="A65" s="17">
        <v>40</v>
      </c>
      <c r="B65" s="18" t="s">
        <v>76</v>
      </c>
      <c r="C65" s="19" t="s">
        <v>44</v>
      </c>
      <c r="D65" s="20">
        <v>47.3</v>
      </c>
      <c r="E65" s="21">
        <v>1</v>
      </c>
      <c r="F65" s="22" t="s">
        <v>40</v>
      </c>
      <c r="G65" s="23">
        <f t="shared" si="4"/>
        <v>47.3</v>
      </c>
      <c r="H65" s="23">
        <f t="shared" si="0"/>
        <v>39.416666666666664</v>
      </c>
      <c r="I65" s="24">
        <v>0</v>
      </c>
      <c r="J65" s="24">
        <v>0.1</v>
      </c>
      <c r="K65" s="24">
        <v>0</v>
      </c>
      <c r="L65" s="24">
        <f t="shared" si="1"/>
        <v>9.9999999999999978E-2</v>
      </c>
      <c r="M65" s="25">
        <f t="shared" si="5"/>
        <v>4.7299999999999986</v>
      </c>
      <c r="N65" s="25">
        <f t="shared" si="6"/>
        <v>42.57</v>
      </c>
      <c r="O65" s="26">
        <f t="shared" si="2"/>
        <v>1</v>
      </c>
      <c r="P65" s="25">
        <f t="shared" si="3"/>
        <v>42.57</v>
      </c>
    </row>
    <row r="66" spans="1:16" ht="26.25" x14ac:dyDescent="0.45">
      <c r="A66" s="17">
        <v>41</v>
      </c>
      <c r="B66" s="18" t="s">
        <v>77</v>
      </c>
      <c r="C66" s="19" t="s">
        <v>44</v>
      </c>
      <c r="D66" s="20">
        <v>43.11</v>
      </c>
      <c r="E66" s="21">
        <v>1</v>
      </c>
      <c r="F66" s="22" t="s">
        <v>40</v>
      </c>
      <c r="G66" s="23">
        <f t="shared" si="4"/>
        <v>43.11</v>
      </c>
      <c r="H66" s="23">
        <f t="shared" si="0"/>
        <v>35.925000000000004</v>
      </c>
      <c r="I66" s="24">
        <v>0</v>
      </c>
      <c r="J66" s="24">
        <v>0.1</v>
      </c>
      <c r="K66" s="24">
        <v>0</v>
      </c>
      <c r="L66" s="24">
        <f t="shared" si="1"/>
        <v>9.9999999999999978E-2</v>
      </c>
      <c r="M66" s="25">
        <f t="shared" si="5"/>
        <v>4.3109999999999991</v>
      </c>
      <c r="N66" s="25">
        <f t="shared" si="6"/>
        <v>38.798999999999999</v>
      </c>
      <c r="O66" s="26">
        <f t="shared" si="2"/>
        <v>1</v>
      </c>
      <c r="P66" s="25">
        <f t="shared" si="3"/>
        <v>38.798999999999999</v>
      </c>
    </row>
    <row r="67" spans="1:16" x14ac:dyDescent="0.45">
      <c r="A67" s="17">
        <v>42</v>
      </c>
      <c r="B67" s="18" t="s">
        <v>78</v>
      </c>
      <c r="C67" s="19" t="s">
        <v>44</v>
      </c>
      <c r="D67" s="20">
        <v>116.4</v>
      </c>
      <c r="E67" s="21">
        <v>1</v>
      </c>
      <c r="F67" s="22" t="s">
        <v>40</v>
      </c>
      <c r="G67" s="23">
        <f t="shared" si="4"/>
        <v>116.4</v>
      </c>
      <c r="H67" s="23">
        <f t="shared" si="0"/>
        <v>97.000000000000014</v>
      </c>
      <c r="I67" s="24">
        <v>0</v>
      </c>
      <c r="J67" s="24">
        <v>0.1</v>
      </c>
      <c r="K67" s="24">
        <v>0</v>
      </c>
      <c r="L67" s="24">
        <f t="shared" si="1"/>
        <v>9.9999999999999978E-2</v>
      </c>
      <c r="M67" s="25">
        <f t="shared" si="5"/>
        <v>11.639999999999999</v>
      </c>
      <c r="N67" s="25">
        <f t="shared" si="6"/>
        <v>104.76</v>
      </c>
      <c r="O67" s="26">
        <f t="shared" si="2"/>
        <v>1</v>
      </c>
      <c r="P67" s="25">
        <f t="shared" si="3"/>
        <v>104.76</v>
      </c>
    </row>
    <row r="68" spans="1:16" x14ac:dyDescent="0.45">
      <c r="A68" s="17">
        <v>43</v>
      </c>
      <c r="B68" s="18" t="s">
        <v>79</v>
      </c>
      <c r="C68" s="19" t="s">
        <v>44</v>
      </c>
      <c r="D68" s="20">
        <v>167.46</v>
      </c>
      <c r="E68" s="21">
        <v>1</v>
      </c>
      <c r="F68" s="22" t="s">
        <v>40</v>
      </c>
      <c r="G68" s="23">
        <f t="shared" si="4"/>
        <v>167.46</v>
      </c>
      <c r="H68" s="23">
        <f t="shared" si="0"/>
        <v>139.55000000000001</v>
      </c>
      <c r="I68" s="24">
        <v>0</v>
      </c>
      <c r="J68" s="24">
        <v>0.1</v>
      </c>
      <c r="K68" s="24">
        <v>0</v>
      </c>
      <c r="L68" s="24">
        <f t="shared" si="1"/>
        <v>9.9999999999999978E-2</v>
      </c>
      <c r="M68" s="25">
        <f t="shared" si="5"/>
        <v>16.745999999999999</v>
      </c>
      <c r="N68" s="25">
        <f t="shared" si="6"/>
        <v>150.714</v>
      </c>
      <c r="O68" s="26">
        <f t="shared" si="2"/>
        <v>1</v>
      </c>
      <c r="P68" s="25">
        <f t="shared" si="3"/>
        <v>150.714</v>
      </c>
    </row>
    <row r="69" spans="1:16" x14ac:dyDescent="0.45">
      <c r="A69" s="17">
        <v>44</v>
      </c>
      <c r="B69" s="18" t="s">
        <v>80</v>
      </c>
      <c r="C69" s="19" t="s">
        <v>44</v>
      </c>
      <c r="D69" s="20">
        <v>97.46</v>
      </c>
      <c r="E69" s="21">
        <v>1</v>
      </c>
      <c r="F69" s="22" t="s">
        <v>40</v>
      </c>
      <c r="G69" s="23">
        <f t="shared" si="4"/>
        <v>97.46</v>
      </c>
      <c r="H69" s="23">
        <f t="shared" si="0"/>
        <v>81.216666666666669</v>
      </c>
      <c r="I69" s="24">
        <v>0</v>
      </c>
      <c r="J69" s="24">
        <v>0.1</v>
      </c>
      <c r="K69" s="24">
        <v>0</v>
      </c>
      <c r="L69" s="24">
        <f t="shared" si="1"/>
        <v>9.9999999999999978E-2</v>
      </c>
      <c r="M69" s="25">
        <f t="shared" si="5"/>
        <v>9.7459999999999969</v>
      </c>
      <c r="N69" s="25">
        <f t="shared" si="6"/>
        <v>87.713999999999999</v>
      </c>
      <c r="O69" s="26">
        <f t="shared" si="2"/>
        <v>1</v>
      </c>
      <c r="P69" s="25">
        <f t="shared" si="3"/>
        <v>87.713999999999999</v>
      </c>
    </row>
    <row r="70" spans="1:16" x14ac:dyDescent="0.45">
      <c r="A70" s="17">
        <v>45</v>
      </c>
      <c r="B70" s="18" t="s">
        <v>81</v>
      </c>
      <c r="C70" s="19" t="s">
        <v>44</v>
      </c>
      <c r="D70" s="20">
        <v>287.13</v>
      </c>
      <c r="E70" s="21">
        <v>1</v>
      </c>
      <c r="F70" s="22" t="s">
        <v>40</v>
      </c>
      <c r="G70" s="23">
        <f t="shared" si="4"/>
        <v>287.13</v>
      </c>
      <c r="H70" s="23">
        <f t="shared" si="0"/>
        <v>239.27500000000001</v>
      </c>
      <c r="I70" s="24">
        <v>0</v>
      </c>
      <c r="J70" s="24">
        <v>0.1</v>
      </c>
      <c r="K70" s="24">
        <v>0</v>
      </c>
      <c r="L70" s="24">
        <f t="shared" si="1"/>
        <v>9.9999999999999978E-2</v>
      </c>
      <c r="M70" s="25">
        <f t="shared" si="5"/>
        <v>28.712999999999994</v>
      </c>
      <c r="N70" s="25">
        <f t="shared" si="6"/>
        <v>258.41700000000003</v>
      </c>
      <c r="O70" s="26">
        <f t="shared" si="2"/>
        <v>1</v>
      </c>
      <c r="P70" s="25">
        <f t="shared" si="3"/>
        <v>258.41700000000003</v>
      </c>
    </row>
    <row r="71" spans="1:16" x14ac:dyDescent="0.45">
      <c r="A71" s="17">
        <v>46</v>
      </c>
      <c r="B71" s="18" t="s">
        <v>82</v>
      </c>
      <c r="C71" s="19" t="s">
        <v>44</v>
      </c>
      <c r="D71" s="20">
        <v>298.18</v>
      </c>
      <c r="E71" s="21">
        <v>1</v>
      </c>
      <c r="F71" s="22" t="s">
        <v>40</v>
      </c>
      <c r="G71" s="23">
        <f t="shared" si="4"/>
        <v>298.18</v>
      </c>
      <c r="H71" s="23">
        <f t="shared" si="0"/>
        <v>248.48333333333335</v>
      </c>
      <c r="I71" s="24">
        <v>0</v>
      </c>
      <c r="J71" s="24">
        <v>0.1</v>
      </c>
      <c r="K71" s="24">
        <v>0</v>
      </c>
      <c r="L71" s="24">
        <f t="shared" si="1"/>
        <v>9.9999999999999978E-2</v>
      </c>
      <c r="M71" s="25">
        <f t="shared" si="5"/>
        <v>29.817999999999994</v>
      </c>
      <c r="N71" s="25">
        <f t="shared" si="6"/>
        <v>268.36200000000002</v>
      </c>
      <c r="O71" s="26">
        <f t="shared" si="2"/>
        <v>1</v>
      </c>
      <c r="P71" s="25">
        <f t="shared" si="3"/>
        <v>268.36200000000002</v>
      </c>
    </row>
    <row r="72" spans="1:16" x14ac:dyDescent="0.45">
      <c r="A72" s="17">
        <v>47</v>
      </c>
      <c r="B72" s="18" t="s">
        <v>83</v>
      </c>
      <c r="C72" s="19" t="s">
        <v>44</v>
      </c>
      <c r="D72" s="20">
        <v>212.54</v>
      </c>
      <c r="E72" s="21">
        <v>1</v>
      </c>
      <c r="F72" s="22" t="s">
        <v>40</v>
      </c>
      <c r="G72" s="23">
        <f t="shared" si="4"/>
        <v>212.54</v>
      </c>
      <c r="H72" s="23">
        <f t="shared" si="0"/>
        <v>177.11666666666667</v>
      </c>
      <c r="I72" s="24">
        <v>0</v>
      </c>
      <c r="J72" s="24">
        <v>0.1</v>
      </c>
      <c r="K72" s="24">
        <v>0</v>
      </c>
      <c r="L72" s="24">
        <f t="shared" si="1"/>
        <v>9.9999999999999978E-2</v>
      </c>
      <c r="M72" s="25">
        <f t="shared" si="5"/>
        <v>21.253999999999994</v>
      </c>
      <c r="N72" s="25">
        <f t="shared" si="6"/>
        <v>191.286</v>
      </c>
      <c r="O72" s="26">
        <f t="shared" si="2"/>
        <v>1</v>
      </c>
      <c r="P72" s="25">
        <f t="shared" si="3"/>
        <v>191.286</v>
      </c>
    </row>
    <row r="73" spans="1:16" x14ac:dyDescent="0.45">
      <c r="A73" s="17">
        <v>48</v>
      </c>
      <c r="B73" s="18" t="s">
        <v>83</v>
      </c>
      <c r="C73" s="19" t="s">
        <v>44</v>
      </c>
      <c r="D73" s="20">
        <v>212.54</v>
      </c>
      <c r="E73" s="21">
        <v>1</v>
      </c>
      <c r="F73" s="22" t="s">
        <v>40</v>
      </c>
      <c r="G73" s="23">
        <f t="shared" si="4"/>
        <v>212.54</v>
      </c>
      <c r="H73" s="23">
        <f t="shared" si="0"/>
        <v>177.11666666666667</v>
      </c>
      <c r="I73" s="24">
        <v>0</v>
      </c>
      <c r="J73" s="24">
        <v>0.1</v>
      </c>
      <c r="K73" s="24">
        <v>0</v>
      </c>
      <c r="L73" s="24">
        <f t="shared" si="1"/>
        <v>9.9999999999999978E-2</v>
      </c>
      <c r="M73" s="25">
        <f t="shared" si="5"/>
        <v>21.253999999999994</v>
      </c>
      <c r="N73" s="25">
        <f t="shared" si="6"/>
        <v>191.286</v>
      </c>
      <c r="O73" s="26">
        <f t="shared" si="2"/>
        <v>1</v>
      </c>
      <c r="P73" s="25">
        <f t="shared" si="3"/>
        <v>191.286</v>
      </c>
    </row>
    <row r="74" spans="1:16" x14ac:dyDescent="0.45">
      <c r="A74" s="17">
        <v>49</v>
      </c>
      <c r="B74" s="18" t="s">
        <v>83</v>
      </c>
      <c r="C74" s="19" t="s">
        <v>44</v>
      </c>
      <c r="D74" s="20">
        <v>212.54</v>
      </c>
      <c r="E74" s="21">
        <v>2</v>
      </c>
      <c r="F74" s="22" t="s">
        <v>40</v>
      </c>
      <c r="G74" s="23">
        <f t="shared" si="4"/>
        <v>425.08</v>
      </c>
      <c r="H74" s="23">
        <f t="shared" si="0"/>
        <v>354.23333333333335</v>
      </c>
      <c r="I74" s="24">
        <v>0</v>
      </c>
      <c r="J74" s="24">
        <v>0.1</v>
      </c>
      <c r="K74" s="24">
        <v>0</v>
      </c>
      <c r="L74" s="24">
        <f t="shared" si="1"/>
        <v>9.9999999999999978E-2</v>
      </c>
      <c r="M74" s="25">
        <f t="shared" si="5"/>
        <v>21.253999999999994</v>
      </c>
      <c r="N74" s="25">
        <f t="shared" si="6"/>
        <v>191.286</v>
      </c>
      <c r="O74" s="26">
        <f t="shared" si="2"/>
        <v>2</v>
      </c>
      <c r="P74" s="25">
        <f t="shared" si="3"/>
        <v>382.572</v>
      </c>
    </row>
    <row r="75" spans="1:16" x14ac:dyDescent="0.45">
      <c r="A75" s="17">
        <v>50</v>
      </c>
      <c r="B75" s="18" t="s">
        <v>84</v>
      </c>
      <c r="C75" s="19" t="s">
        <v>44</v>
      </c>
      <c r="D75" s="20">
        <v>199</v>
      </c>
      <c r="E75" s="21">
        <v>1</v>
      </c>
      <c r="F75" s="22" t="s">
        <v>40</v>
      </c>
      <c r="G75" s="23">
        <f t="shared" si="4"/>
        <v>199</v>
      </c>
      <c r="H75" s="23">
        <f t="shared" si="0"/>
        <v>165.83333333333334</v>
      </c>
      <c r="I75" s="24">
        <v>0</v>
      </c>
      <c r="J75" s="24">
        <v>0.1</v>
      </c>
      <c r="K75" s="24">
        <v>0</v>
      </c>
      <c r="L75" s="24">
        <f t="shared" si="1"/>
        <v>9.9999999999999978E-2</v>
      </c>
      <c r="M75" s="25">
        <f t="shared" si="5"/>
        <v>19.899999999999995</v>
      </c>
      <c r="N75" s="25">
        <f t="shared" si="6"/>
        <v>179.1</v>
      </c>
      <c r="O75" s="26">
        <f t="shared" si="2"/>
        <v>1</v>
      </c>
      <c r="P75" s="25">
        <f t="shared" si="3"/>
        <v>179.1</v>
      </c>
    </row>
    <row r="76" spans="1:16" x14ac:dyDescent="0.45">
      <c r="A76" s="17">
        <v>51</v>
      </c>
      <c r="B76" s="18" t="s">
        <v>85</v>
      </c>
      <c r="C76" s="19" t="s">
        <v>44</v>
      </c>
      <c r="D76" s="20">
        <v>168.87</v>
      </c>
      <c r="E76" s="21">
        <v>1</v>
      </c>
      <c r="F76" s="22" t="s">
        <v>40</v>
      </c>
      <c r="G76" s="23">
        <f t="shared" si="4"/>
        <v>168.87</v>
      </c>
      <c r="H76" s="23">
        <f t="shared" si="0"/>
        <v>140.72500000000002</v>
      </c>
      <c r="I76" s="24">
        <v>0</v>
      </c>
      <c r="J76" s="24">
        <v>0.1</v>
      </c>
      <c r="K76" s="24">
        <v>0</v>
      </c>
      <c r="L76" s="24">
        <f t="shared" si="1"/>
        <v>9.9999999999999978E-2</v>
      </c>
      <c r="M76" s="25">
        <f t="shared" si="5"/>
        <v>16.886999999999997</v>
      </c>
      <c r="N76" s="25">
        <f t="shared" si="6"/>
        <v>151.983</v>
      </c>
      <c r="O76" s="26">
        <f t="shared" si="2"/>
        <v>1</v>
      </c>
      <c r="P76" s="25">
        <f t="shared" si="3"/>
        <v>151.983</v>
      </c>
    </row>
    <row r="77" spans="1:16" x14ac:dyDescent="0.45">
      <c r="A77" s="17">
        <v>52</v>
      </c>
      <c r="B77" s="18" t="s">
        <v>86</v>
      </c>
      <c r="C77" s="19" t="s">
        <v>44</v>
      </c>
      <c r="D77" s="20">
        <v>168.87</v>
      </c>
      <c r="E77" s="21">
        <v>1</v>
      </c>
      <c r="F77" s="22" t="s">
        <v>40</v>
      </c>
      <c r="G77" s="23">
        <f t="shared" si="4"/>
        <v>168.87</v>
      </c>
      <c r="H77" s="23">
        <f t="shared" si="0"/>
        <v>140.72500000000002</v>
      </c>
      <c r="I77" s="24">
        <v>0</v>
      </c>
      <c r="J77" s="24">
        <v>0.1</v>
      </c>
      <c r="K77" s="24">
        <v>0</v>
      </c>
      <c r="L77" s="24">
        <f t="shared" si="1"/>
        <v>9.9999999999999978E-2</v>
      </c>
      <c r="M77" s="25">
        <f t="shared" si="5"/>
        <v>16.886999999999997</v>
      </c>
      <c r="N77" s="25">
        <f t="shared" si="6"/>
        <v>151.983</v>
      </c>
      <c r="O77" s="26">
        <f t="shared" si="2"/>
        <v>1</v>
      </c>
      <c r="P77" s="25">
        <f t="shared" si="3"/>
        <v>151.983</v>
      </c>
    </row>
    <row r="78" spans="1:16" x14ac:dyDescent="0.45">
      <c r="A78" s="17">
        <v>53</v>
      </c>
      <c r="B78" s="18" t="s">
        <v>87</v>
      </c>
      <c r="C78" s="19" t="s">
        <v>44</v>
      </c>
      <c r="D78" s="20">
        <v>208.04</v>
      </c>
      <c r="E78" s="21">
        <v>1</v>
      </c>
      <c r="F78" s="22" t="s">
        <v>40</v>
      </c>
      <c r="G78" s="23">
        <f t="shared" si="4"/>
        <v>208.04</v>
      </c>
      <c r="H78" s="23">
        <f t="shared" si="0"/>
        <v>173.36666666666667</v>
      </c>
      <c r="I78" s="24">
        <v>0</v>
      </c>
      <c r="J78" s="24">
        <v>0.1</v>
      </c>
      <c r="K78" s="24">
        <v>0</v>
      </c>
      <c r="L78" s="24">
        <f t="shared" si="1"/>
        <v>9.9999999999999978E-2</v>
      </c>
      <c r="M78" s="25">
        <f t="shared" si="5"/>
        <v>20.803999999999995</v>
      </c>
      <c r="N78" s="25">
        <f t="shared" si="6"/>
        <v>187.23599999999999</v>
      </c>
      <c r="O78" s="26">
        <f t="shared" si="2"/>
        <v>1</v>
      </c>
      <c r="P78" s="25">
        <f t="shared" si="3"/>
        <v>187.23599999999999</v>
      </c>
    </row>
    <row r="79" spans="1:16" x14ac:dyDescent="0.45">
      <c r="A79" s="17">
        <v>54</v>
      </c>
      <c r="B79" s="18" t="s">
        <v>87</v>
      </c>
      <c r="C79" s="19" t="s">
        <v>44</v>
      </c>
      <c r="D79" s="20">
        <v>208.04</v>
      </c>
      <c r="E79" s="21">
        <v>1</v>
      </c>
      <c r="F79" s="22" t="s">
        <v>40</v>
      </c>
      <c r="G79" s="23">
        <f t="shared" si="4"/>
        <v>208.04</v>
      </c>
      <c r="H79" s="23">
        <f t="shared" si="0"/>
        <v>173.36666666666667</v>
      </c>
      <c r="I79" s="24">
        <v>0</v>
      </c>
      <c r="J79" s="24">
        <v>0.1</v>
      </c>
      <c r="K79" s="24">
        <v>0</v>
      </c>
      <c r="L79" s="24">
        <f t="shared" si="1"/>
        <v>9.9999999999999978E-2</v>
      </c>
      <c r="M79" s="25">
        <f t="shared" si="5"/>
        <v>20.803999999999995</v>
      </c>
      <c r="N79" s="25">
        <f t="shared" si="6"/>
        <v>187.23599999999999</v>
      </c>
      <c r="O79" s="26">
        <f t="shared" si="2"/>
        <v>1</v>
      </c>
      <c r="P79" s="25">
        <f t="shared" si="3"/>
        <v>187.23599999999999</v>
      </c>
    </row>
    <row r="80" spans="1:16" ht="26.25" x14ac:dyDescent="0.45">
      <c r="A80" s="17">
        <v>55</v>
      </c>
      <c r="B80" s="18" t="s">
        <v>88</v>
      </c>
      <c r="C80" s="19" t="s">
        <v>44</v>
      </c>
      <c r="D80" s="20">
        <v>194.04</v>
      </c>
      <c r="E80" s="21">
        <v>1</v>
      </c>
      <c r="F80" s="22" t="s">
        <v>40</v>
      </c>
      <c r="G80" s="23">
        <f t="shared" si="4"/>
        <v>194.04</v>
      </c>
      <c r="H80" s="23">
        <f t="shared" si="0"/>
        <v>161.69999999999999</v>
      </c>
      <c r="I80" s="24">
        <v>0</v>
      </c>
      <c r="J80" s="24">
        <v>0.1</v>
      </c>
      <c r="K80" s="24">
        <v>0</v>
      </c>
      <c r="L80" s="24">
        <f t="shared" si="1"/>
        <v>9.9999999999999978E-2</v>
      </c>
      <c r="M80" s="25">
        <f t="shared" si="5"/>
        <v>19.403999999999996</v>
      </c>
      <c r="N80" s="25">
        <f t="shared" si="6"/>
        <v>174.636</v>
      </c>
      <c r="O80" s="26">
        <f t="shared" si="2"/>
        <v>1</v>
      </c>
      <c r="P80" s="25">
        <f t="shared" si="3"/>
        <v>174.636</v>
      </c>
    </row>
    <row r="81" spans="1:16" x14ac:dyDescent="0.45">
      <c r="A81" s="17">
        <v>56</v>
      </c>
      <c r="B81" s="18" t="s">
        <v>89</v>
      </c>
      <c r="C81" s="19" t="s">
        <v>44</v>
      </c>
      <c r="D81" s="20">
        <v>170.13</v>
      </c>
      <c r="E81" s="21">
        <v>1</v>
      </c>
      <c r="F81" s="22" t="s">
        <v>40</v>
      </c>
      <c r="G81" s="23">
        <f t="shared" si="4"/>
        <v>170.13</v>
      </c>
      <c r="H81" s="23">
        <f t="shared" si="0"/>
        <v>141.77500000000001</v>
      </c>
      <c r="I81" s="24">
        <v>0</v>
      </c>
      <c r="J81" s="24">
        <v>0.1</v>
      </c>
      <c r="K81" s="24">
        <v>0</v>
      </c>
      <c r="L81" s="24">
        <f t="shared" si="1"/>
        <v>9.9999999999999978E-2</v>
      </c>
      <c r="M81" s="25">
        <f t="shared" si="5"/>
        <v>17.012999999999995</v>
      </c>
      <c r="N81" s="25">
        <f t="shared" si="6"/>
        <v>153.11699999999999</v>
      </c>
      <c r="O81" s="26">
        <f t="shared" si="2"/>
        <v>1</v>
      </c>
      <c r="P81" s="25">
        <f t="shared" si="3"/>
        <v>153.11699999999999</v>
      </c>
    </row>
    <row r="82" spans="1:16" x14ac:dyDescent="0.45">
      <c r="A82" s="17">
        <v>57</v>
      </c>
      <c r="B82" s="18" t="s">
        <v>90</v>
      </c>
      <c r="C82" s="19" t="s">
        <v>44</v>
      </c>
      <c r="D82" s="20">
        <v>218.38</v>
      </c>
      <c r="E82" s="21">
        <v>1</v>
      </c>
      <c r="F82" s="22" t="s">
        <v>40</v>
      </c>
      <c r="G82" s="23">
        <f t="shared" si="4"/>
        <v>218.38</v>
      </c>
      <c r="H82" s="23">
        <f t="shared" si="0"/>
        <v>181.98333333333335</v>
      </c>
      <c r="I82" s="24">
        <v>0</v>
      </c>
      <c r="J82" s="24">
        <v>0.1</v>
      </c>
      <c r="K82" s="24">
        <v>0</v>
      </c>
      <c r="L82" s="24">
        <f t="shared" si="1"/>
        <v>9.9999999999999978E-2</v>
      </c>
      <c r="M82" s="25">
        <f t="shared" si="5"/>
        <v>21.837999999999994</v>
      </c>
      <c r="N82" s="25">
        <f t="shared" si="6"/>
        <v>196.542</v>
      </c>
      <c r="O82" s="26">
        <f t="shared" si="2"/>
        <v>1</v>
      </c>
      <c r="P82" s="25">
        <f t="shared" si="3"/>
        <v>196.542</v>
      </c>
    </row>
    <row r="83" spans="1:16" x14ac:dyDescent="0.45">
      <c r="A83" s="17">
        <v>58</v>
      </c>
      <c r="B83" s="18" t="s">
        <v>91</v>
      </c>
      <c r="C83" s="19" t="s">
        <v>44</v>
      </c>
      <c r="D83" s="20">
        <v>187</v>
      </c>
      <c r="E83" s="21">
        <v>1</v>
      </c>
      <c r="F83" s="22" t="s">
        <v>40</v>
      </c>
      <c r="G83" s="23">
        <f t="shared" si="4"/>
        <v>187</v>
      </c>
      <c r="H83" s="23">
        <f t="shared" si="0"/>
        <v>155.83333333333334</v>
      </c>
      <c r="I83" s="24">
        <v>0</v>
      </c>
      <c r="J83" s="24">
        <v>0.1</v>
      </c>
      <c r="K83" s="24">
        <v>0</v>
      </c>
      <c r="L83" s="24">
        <f t="shared" si="1"/>
        <v>9.9999999999999978E-2</v>
      </c>
      <c r="M83" s="25">
        <f t="shared" si="5"/>
        <v>18.699999999999996</v>
      </c>
      <c r="N83" s="25">
        <f t="shared" si="6"/>
        <v>168.3</v>
      </c>
      <c r="O83" s="26">
        <f t="shared" si="2"/>
        <v>1</v>
      </c>
      <c r="P83" s="25">
        <f t="shared" si="3"/>
        <v>168.3</v>
      </c>
    </row>
    <row r="84" spans="1:16" x14ac:dyDescent="0.45">
      <c r="A84" s="17">
        <v>59</v>
      </c>
      <c r="B84" s="18" t="s">
        <v>92</v>
      </c>
      <c r="C84" s="19" t="s">
        <v>44</v>
      </c>
      <c r="D84" s="20">
        <v>179.47</v>
      </c>
      <c r="E84" s="21">
        <v>1</v>
      </c>
      <c r="F84" s="22" t="s">
        <v>40</v>
      </c>
      <c r="G84" s="23">
        <f t="shared" si="4"/>
        <v>179.47</v>
      </c>
      <c r="H84" s="23">
        <f t="shared" si="0"/>
        <v>149.55833333333334</v>
      </c>
      <c r="I84" s="24">
        <v>0</v>
      </c>
      <c r="J84" s="24">
        <v>0.1</v>
      </c>
      <c r="K84" s="24">
        <v>0</v>
      </c>
      <c r="L84" s="24">
        <f t="shared" si="1"/>
        <v>9.9999999999999978E-2</v>
      </c>
      <c r="M84" s="25">
        <f t="shared" si="5"/>
        <v>17.946999999999996</v>
      </c>
      <c r="N84" s="25">
        <f t="shared" si="6"/>
        <v>161.523</v>
      </c>
      <c r="O84" s="26">
        <f t="shared" si="2"/>
        <v>1</v>
      </c>
      <c r="P84" s="25">
        <f t="shared" si="3"/>
        <v>161.523</v>
      </c>
    </row>
    <row r="85" spans="1:16" x14ac:dyDescent="0.45">
      <c r="A85" s="17">
        <v>60</v>
      </c>
      <c r="B85" s="18" t="s">
        <v>93</v>
      </c>
      <c r="C85" s="19" t="s">
        <v>44</v>
      </c>
      <c r="D85" s="20">
        <v>257.29000000000002</v>
      </c>
      <c r="E85" s="21">
        <v>1</v>
      </c>
      <c r="F85" s="22" t="s">
        <v>40</v>
      </c>
      <c r="G85" s="23">
        <f t="shared" si="4"/>
        <v>257.29000000000002</v>
      </c>
      <c r="H85" s="23">
        <f t="shared" si="0"/>
        <v>214.40833333333336</v>
      </c>
      <c r="I85" s="24">
        <v>0</v>
      </c>
      <c r="J85" s="24">
        <v>0.1</v>
      </c>
      <c r="K85" s="24">
        <v>0</v>
      </c>
      <c r="L85" s="24">
        <f t="shared" si="1"/>
        <v>9.9999999999999978E-2</v>
      </c>
      <c r="M85" s="25">
        <f t="shared" si="5"/>
        <v>25.728999999999996</v>
      </c>
      <c r="N85" s="25">
        <f t="shared" si="6"/>
        <v>231.56100000000004</v>
      </c>
      <c r="O85" s="26">
        <f t="shared" si="2"/>
        <v>1</v>
      </c>
      <c r="P85" s="25">
        <f t="shared" si="3"/>
        <v>231.56100000000004</v>
      </c>
    </row>
    <row r="86" spans="1:16" x14ac:dyDescent="0.45">
      <c r="A86" s="17">
        <v>61</v>
      </c>
      <c r="B86" s="18" t="s">
        <v>94</v>
      </c>
      <c r="C86" s="19" t="s">
        <v>44</v>
      </c>
      <c r="D86" s="20">
        <v>276.73</v>
      </c>
      <c r="E86" s="21">
        <v>1</v>
      </c>
      <c r="F86" s="22" t="s">
        <v>40</v>
      </c>
      <c r="G86" s="23">
        <f t="shared" si="4"/>
        <v>276.73</v>
      </c>
      <c r="H86" s="23">
        <f t="shared" si="0"/>
        <v>230.60833333333335</v>
      </c>
      <c r="I86" s="24">
        <v>0</v>
      </c>
      <c r="J86" s="24">
        <v>0.1</v>
      </c>
      <c r="K86" s="24">
        <v>0</v>
      </c>
      <c r="L86" s="24">
        <f t="shared" si="1"/>
        <v>9.9999999999999978E-2</v>
      </c>
      <c r="M86" s="25">
        <f t="shared" si="5"/>
        <v>27.672999999999995</v>
      </c>
      <c r="N86" s="25">
        <f t="shared" si="6"/>
        <v>249.05700000000002</v>
      </c>
      <c r="O86" s="26">
        <f t="shared" si="2"/>
        <v>1</v>
      </c>
      <c r="P86" s="25">
        <f t="shared" si="3"/>
        <v>249.05700000000002</v>
      </c>
    </row>
    <row r="87" spans="1:16" x14ac:dyDescent="0.45">
      <c r="A87" s="17">
        <v>62</v>
      </c>
      <c r="B87" s="18" t="s">
        <v>87</v>
      </c>
      <c r="C87" s="19" t="s">
        <v>44</v>
      </c>
      <c r="D87" s="20">
        <v>208.04</v>
      </c>
      <c r="E87" s="21">
        <v>1</v>
      </c>
      <c r="F87" s="22" t="s">
        <v>40</v>
      </c>
      <c r="G87" s="23">
        <f t="shared" si="4"/>
        <v>208.04</v>
      </c>
      <c r="H87" s="23">
        <f t="shared" si="0"/>
        <v>173.36666666666667</v>
      </c>
      <c r="I87" s="24">
        <v>0</v>
      </c>
      <c r="J87" s="24">
        <v>0.1</v>
      </c>
      <c r="K87" s="24">
        <v>0</v>
      </c>
      <c r="L87" s="24">
        <f t="shared" si="1"/>
        <v>9.9999999999999978E-2</v>
      </c>
      <c r="M87" s="25">
        <f t="shared" si="5"/>
        <v>20.803999999999995</v>
      </c>
      <c r="N87" s="25">
        <f t="shared" si="6"/>
        <v>187.23599999999999</v>
      </c>
      <c r="O87" s="26">
        <f t="shared" si="2"/>
        <v>1</v>
      </c>
      <c r="P87" s="25">
        <f t="shared" si="3"/>
        <v>187.23599999999999</v>
      </c>
    </row>
    <row r="88" spans="1:16" x14ac:dyDescent="0.45">
      <c r="A88" s="17">
        <v>63</v>
      </c>
      <c r="B88" s="18" t="s">
        <v>95</v>
      </c>
      <c r="C88" s="19" t="s">
        <v>44</v>
      </c>
      <c r="D88" s="20">
        <v>225.41</v>
      </c>
      <c r="E88" s="21">
        <v>1</v>
      </c>
      <c r="F88" s="22" t="s">
        <v>40</v>
      </c>
      <c r="G88" s="23">
        <f t="shared" si="4"/>
        <v>225.41</v>
      </c>
      <c r="H88" s="23">
        <f t="shared" si="0"/>
        <v>187.84166666666667</v>
      </c>
      <c r="I88" s="24">
        <v>0</v>
      </c>
      <c r="J88" s="24">
        <v>0.1</v>
      </c>
      <c r="K88" s="24">
        <v>0</v>
      </c>
      <c r="L88" s="24">
        <f t="shared" si="1"/>
        <v>9.9999999999999978E-2</v>
      </c>
      <c r="M88" s="25">
        <f t="shared" si="5"/>
        <v>22.540999999999993</v>
      </c>
      <c r="N88" s="25">
        <f t="shared" si="6"/>
        <v>202.869</v>
      </c>
      <c r="O88" s="26">
        <f t="shared" si="2"/>
        <v>1</v>
      </c>
      <c r="P88" s="25">
        <f t="shared" si="3"/>
        <v>202.869</v>
      </c>
    </row>
    <row r="89" spans="1:16" x14ac:dyDescent="0.45">
      <c r="A89" s="17">
        <v>64</v>
      </c>
      <c r="B89" s="18" t="s">
        <v>96</v>
      </c>
      <c r="C89" s="19" t="s">
        <v>44</v>
      </c>
      <c r="D89" s="20">
        <v>155.16</v>
      </c>
      <c r="E89" s="21">
        <v>1</v>
      </c>
      <c r="F89" s="22" t="s">
        <v>40</v>
      </c>
      <c r="G89" s="23">
        <f t="shared" si="4"/>
        <v>155.16</v>
      </c>
      <c r="H89" s="23">
        <f t="shared" si="0"/>
        <v>129.30000000000001</v>
      </c>
      <c r="I89" s="24">
        <v>0</v>
      </c>
      <c r="J89" s="24">
        <v>0.1</v>
      </c>
      <c r="K89" s="24">
        <v>0</v>
      </c>
      <c r="L89" s="24">
        <f t="shared" si="1"/>
        <v>9.9999999999999978E-2</v>
      </c>
      <c r="M89" s="25">
        <f t="shared" si="5"/>
        <v>15.515999999999996</v>
      </c>
      <c r="N89" s="25">
        <f t="shared" si="6"/>
        <v>139.64400000000001</v>
      </c>
      <c r="O89" s="26">
        <f t="shared" si="2"/>
        <v>1</v>
      </c>
      <c r="P89" s="25">
        <f t="shared" si="3"/>
        <v>139.64400000000001</v>
      </c>
    </row>
    <row r="90" spans="1:16" x14ac:dyDescent="0.45">
      <c r="A90" s="17">
        <v>65</v>
      </c>
      <c r="B90" s="18" t="s">
        <v>97</v>
      </c>
      <c r="C90" s="19" t="s">
        <v>44</v>
      </c>
      <c r="D90" s="20">
        <v>215.39</v>
      </c>
      <c r="E90" s="21">
        <v>1</v>
      </c>
      <c r="F90" s="22" t="s">
        <v>40</v>
      </c>
      <c r="G90" s="23">
        <f t="shared" si="4"/>
        <v>215.39</v>
      </c>
      <c r="H90" s="23">
        <f t="shared" ref="H90:H153" si="7">G90/1.2</f>
        <v>179.49166666666667</v>
      </c>
      <c r="I90" s="24">
        <v>0</v>
      </c>
      <c r="J90" s="24">
        <v>0.1</v>
      </c>
      <c r="K90" s="24">
        <v>0</v>
      </c>
      <c r="L90" s="24">
        <f t="shared" ref="L90:L153" si="8">1-(1-K90)*(1-J90)*(1-I90)</f>
        <v>9.9999999999999978E-2</v>
      </c>
      <c r="M90" s="25">
        <f t="shared" si="5"/>
        <v>21.538999999999994</v>
      </c>
      <c r="N90" s="25">
        <f t="shared" si="6"/>
        <v>193.851</v>
      </c>
      <c r="O90" s="26">
        <f t="shared" ref="O90:O153" si="9">E90</f>
        <v>1</v>
      </c>
      <c r="P90" s="25">
        <f t="shared" ref="P90:P153" si="10">N90*O90</f>
        <v>193.851</v>
      </c>
    </row>
    <row r="91" spans="1:16" ht="26.25" x14ac:dyDescent="0.45">
      <c r="A91" s="17">
        <v>66</v>
      </c>
      <c r="B91" s="18" t="s">
        <v>98</v>
      </c>
      <c r="C91" s="19" t="s">
        <v>39</v>
      </c>
      <c r="D91" s="20">
        <v>150.66</v>
      </c>
      <c r="E91" s="21">
        <v>1</v>
      </c>
      <c r="F91" s="22" t="s">
        <v>40</v>
      </c>
      <c r="G91" s="23">
        <f t="shared" ref="G91:G154" si="11">D91*E91</f>
        <v>150.66</v>
      </c>
      <c r="H91" s="23">
        <f t="shared" si="7"/>
        <v>125.55</v>
      </c>
      <c r="I91" s="24">
        <v>0</v>
      </c>
      <c r="J91" s="24">
        <v>0.1</v>
      </c>
      <c r="K91" s="24">
        <v>0</v>
      </c>
      <c r="L91" s="24">
        <f t="shared" si="8"/>
        <v>9.9999999999999978E-2</v>
      </c>
      <c r="M91" s="25">
        <f t="shared" ref="M91:M154" si="12">L91*D91</f>
        <v>15.065999999999997</v>
      </c>
      <c r="N91" s="25">
        <f t="shared" ref="N91:N154" si="13">D91-M91</f>
        <v>135.59399999999999</v>
      </c>
      <c r="O91" s="26">
        <f t="shared" si="9"/>
        <v>1</v>
      </c>
      <c r="P91" s="25">
        <f t="shared" si="10"/>
        <v>135.59399999999999</v>
      </c>
    </row>
    <row r="92" spans="1:16" ht="26.25" x14ac:dyDescent="0.45">
      <c r="A92" s="17">
        <v>67</v>
      </c>
      <c r="B92" s="18" t="s">
        <v>99</v>
      </c>
      <c r="C92" s="19" t="s">
        <v>39</v>
      </c>
      <c r="D92" s="20">
        <v>347.82</v>
      </c>
      <c r="E92" s="21">
        <v>1</v>
      </c>
      <c r="F92" s="22" t="s">
        <v>40</v>
      </c>
      <c r="G92" s="23">
        <f t="shared" si="11"/>
        <v>347.82</v>
      </c>
      <c r="H92" s="23">
        <f t="shared" si="7"/>
        <v>289.85000000000002</v>
      </c>
      <c r="I92" s="24">
        <v>0</v>
      </c>
      <c r="J92" s="24">
        <v>0.1</v>
      </c>
      <c r="K92" s="24">
        <v>0</v>
      </c>
      <c r="L92" s="24">
        <f t="shared" si="8"/>
        <v>9.9999999999999978E-2</v>
      </c>
      <c r="M92" s="25">
        <f t="shared" si="12"/>
        <v>34.781999999999989</v>
      </c>
      <c r="N92" s="25">
        <f t="shared" si="13"/>
        <v>313.03800000000001</v>
      </c>
      <c r="O92" s="26">
        <f t="shared" si="9"/>
        <v>1</v>
      </c>
      <c r="P92" s="25">
        <f t="shared" si="10"/>
        <v>313.03800000000001</v>
      </c>
    </row>
    <row r="93" spans="1:16" ht="26.25" x14ac:dyDescent="0.45">
      <c r="A93" s="17">
        <v>68</v>
      </c>
      <c r="B93" s="18" t="s">
        <v>100</v>
      </c>
      <c r="C93" s="19" t="s">
        <v>39</v>
      </c>
      <c r="D93" s="20">
        <v>163.68</v>
      </c>
      <c r="E93" s="21">
        <v>1</v>
      </c>
      <c r="F93" s="22" t="s">
        <v>40</v>
      </c>
      <c r="G93" s="23">
        <f t="shared" si="11"/>
        <v>163.68</v>
      </c>
      <c r="H93" s="23">
        <f t="shared" si="7"/>
        <v>136.4</v>
      </c>
      <c r="I93" s="24">
        <v>0</v>
      </c>
      <c r="J93" s="24">
        <v>0.1</v>
      </c>
      <c r="K93" s="24">
        <v>0</v>
      </c>
      <c r="L93" s="24">
        <f t="shared" si="8"/>
        <v>9.9999999999999978E-2</v>
      </c>
      <c r="M93" s="25">
        <f t="shared" si="12"/>
        <v>16.367999999999999</v>
      </c>
      <c r="N93" s="25">
        <f t="shared" si="13"/>
        <v>147.31200000000001</v>
      </c>
      <c r="O93" s="26">
        <f t="shared" si="9"/>
        <v>1</v>
      </c>
      <c r="P93" s="25">
        <f t="shared" si="10"/>
        <v>147.31200000000001</v>
      </c>
    </row>
    <row r="94" spans="1:16" ht="26.25" x14ac:dyDescent="0.45">
      <c r="A94" s="17">
        <v>69</v>
      </c>
      <c r="B94" s="18" t="s">
        <v>101</v>
      </c>
      <c r="C94" s="19" t="s">
        <v>39</v>
      </c>
      <c r="D94" s="20">
        <v>152.52000000000001</v>
      </c>
      <c r="E94" s="21">
        <v>1</v>
      </c>
      <c r="F94" s="22" t="s">
        <v>40</v>
      </c>
      <c r="G94" s="23">
        <f t="shared" si="11"/>
        <v>152.52000000000001</v>
      </c>
      <c r="H94" s="23">
        <f t="shared" si="7"/>
        <v>127.10000000000001</v>
      </c>
      <c r="I94" s="24">
        <v>0</v>
      </c>
      <c r="J94" s="24">
        <v>0.1</v>
      </c>
      <c r="K94" s="24">
        <v>0</v>
      </c>
      <c r="L94" s="24">
        <f t="shared" si="8"/>
        <v>9.9999999999999978E-2</v>
      </c>
      <c r="M94" s="25">
        <f t="shared" si="12"/>
        <v>15.251999999999997</v>
      </c>
      <c r="N94" s="25">
        <f t="shared" si="13"/>
        <v>137.268</v>
      </c>
      <c r="O94" s="26">
        <f t="shared" si="9"/>
        <v>1</v>
      </c>
      <c r="P94" s="25">
        <f t="shared" si="10"/>
        <v>137.268</v>
      </c>
    </row>
    <row r="95" spans="1:16" ht="26.25" x14ac:dyDescent="0.45">
      <c r="A95" s="17">
        <v>70</v>
      </c>
      <c r="B95" s="18" t="s">
        <v>102</v>
      </c>
      <c r="C95" s="19" t="s">
        <v>39</v>
      </c>
      <c r="D95" s="20">
        <v>152.52000000000001</v>
      </c>
      <c r="E95" s="21">
        <v>1</v>
      </c>
      <c r="F95" s="22" t="s">
        <v>40</v>
      </c>
      <c r="G95" s="23">
        <f t="shared" si="11"/>
        <v>152.52000000000001</v>
      </c>
      <c r="H95" s="23">
        <f t="shared" si="7"/>
        <v>127.10000000000001</v>
      </c>
      <c r="I95" s="24">
        <v>0</v>
      </c>
      <c r="J95" s="24">
        <v>0.1</v>
      </c>
      <c r="K95" s="24">
        <v>0</v>
      </c>
      <c r="L95" s="24">
        <f t="shared" si="8"/>
        <v>9.9999999999999978E-2</v>
      </c>
      <c r="M95" s="25">
        <f t="shared" si="12"/>
        <v>15.251999999999997</v>
      </c>
      <c r="N95" s="25">
        <f t="shared" si="13"/>
        <v>137.268</v>
      </c>
      <c r="O95" s="26">
        <f t="shared" si="9"/>
        <v>1</v>
      </c>
      <c r="P95" s="25">
        <f t="shared" si="10"/>
        <v>137.268</v>
      </c>
    </row>
    <row r="96" spans="1:16" ht="26.25" x14ac:dyDescent="0.45">
      <c r="A96" s="17">
        <v>71</v>
      </c>
      <c r="B96" s="18" t="s">
        <v>103</v>
      </c>
      <c r="C96" s="19" t="s">
        <v>39</v>
      </c>
      <c r="D96" s="20">
        <v>152.52000000000001</v>
      </c>
      <c r="E96" s="21">
        <v>1</v>
      </c>
      <c r="F96" s="22" t="s">
        <v>40</v>
      </c>
      <c r="G96" s="23">
        <f t="shared" si="11"/>
        <v>152.52000000000001</v>
      </c>
      <c r="H96" s="23">
        <f t="shared" si="7"/>
        <v>127.10000000000001</v>
      </c>
      <c r="I96" s="24">
        <v>0</v>
      </c>
      <c r="J96" s="24">
        <v>0.1</v>
      </c>
      <c r="K96" s="24">
        <v>0</v>
      </c>
      <c r="L96" s="24">
        <f t="shared" si="8"/>
        <v>9.9999999999999978E-2</v>
      </c>
      <c r="M96" s="25">
        <f t="shared" si="12"/>
        <v>15.251999999999997</v>
      </c>
      <c r="N96" s="25">
        <f t="shared" si="13"/>
        <v>137.268</v>
      </c>
      <c r="O96" s="26">
        <f t="shared" si="9"/>
        <v>1</v>
      </c>
      <c r="P96" s="25">
        <f t="shared" si="10"/>
        <v>137.268</v>
      </c>
    </row>
    <row r="97" spans="1:16" ht="26.25" x14ac:dyDescent="0.45">
      <c r="A97" s="17">
        <v>72</v>
      </c>
      <c r="B97" s="18" t="s">
        <v>103</v>
      </c>
      <c r="C97" s="19" t="s">
        <v>39</v>
      </c>
      <c r="D97" s="20">
        <v>152.52000000000001</v>
      </c>
      <c r="E97" s="21">
        <v>1</v>
      </c>
      <c r="F97" s="22" t="s">
        <v>40</v>
      </c>
      <c r="G97" s="23">
        <f t="shared" si="11"/>
        <v>152.52000000000001</v>
      </c>
      <c r="H97" s="23">
        <f t="shared" si="7"/>
        <v>127.10000000000001</v>
      </c>
      <c r="I97" s="24">
        <v>0</v>
      </c>
      <c r="J97" s="24">
        <v>0.1</v>
      </c>
      <c r="K97" s="24">
        <v>0</v>
      </c>
      <c r="L97" s="24">
        <f t="shared" si="8"/>
        <v>9.9999999999999978E-2</v>
      </c>
      <c r="M97" s="25">
        <f t="shared" si="12"/>
        <v>15.251999999999997</v>
      </c>
      <c r="N97" s="25">
        <f t="shared" si="13"/>
        <v>137.268</v>
      </c>
      <c r="O97" s="26">
        <f t="shared" si="9"/>
        <v>1</v>
      </c>
      <c r="P97" s="25">
        <f t="shared" si="10"/>
        <v>137.268</v>
      </c>
    </row>
    <row r="98" spans="1:16" ht="26.25" x14ac:dyDescent="0.45">
      <c r="A98" s="17">
        <v>73</v>
      </c>
      <c r="B98" s="18" t="s">
        <v>104</v>
      </c>
      <c r="C98" s="19" t="s">
        <v>39</v>
      </c>
      <c r="D98" s="20">
        <v>152.52000000000001</v>
      </c>
      <c r="E98" s="21">
        <v>1</v>
      </c>
      <c r="F98" s="22" t="s">
        <v>40</v>
      </c>
      <c r="G98" s="23">
        <f t="shared" si="11"/>
        <v>152.52000000000001</v>
      </c>
      <c r="H98" s="23">
        <f t="shared" si="7"/>
        <v>127.10000000000001</v>
      </c>
      <c r="I98" s="24">
        <v>0</v>
      </c>
      <c r="J98" s="24">
        <v>0.1</v>
      </c>
      <c r="K98" s="24">
        <v>0</v>
      </c>
      <c r="L98" s="24">
        <f t="shared" si="8"/>
        <v>9.9999999999999978E-2</v>
      </c>
      <c r="M98" s="25">
        <f t="shared" si="12"/>
        <v>15.251999999999997</v>
      </c>
      <c r="N98" s="25">
        <f t="shared" si="13"/>
        <v>137.268</v>
      </c>
      <c r="O98" s="26">
        <f t="shared" si="9"/>
        <v>1</v>
      </c>
      <c r="P98" s="25">
        <f t="shared" si="10"/>
        <v>137.268</v>
      </c>
    </row>
    <row r="99" spans="1:16" ht="26.25" x14ac:dyDescent="0.45">
      <c r="A99" s="17">
        <v>74</v>
      </c>
      <c r="B99" s="18" t="s">
        <v>105</v>
      </c>
      <c r="C99" s="19" t="s">
        <v>39</v>
      </c>
      <c r="D99" s="20">
        <v>159.96</v>
      </c>
      <c r="E99" s="21">
        <v>1</v>
      </c>
      <c r="F99" s="22" t="s">
        <v>40</v>
      </c>
      <c r="G99" s="23">
        <f t="shared" si="11"/>
        <v>159.96</v>
      </c>
      <c r="H99" s="23">
        <f t="shared" si="7"/>
        <v>133.30000000000001</v>
      </c>
      <c r="I99" s="24">
        <v>0</v>
      </c>
      <c r="J99" s="24">
        <v>0.1</v>
      </c>
      <c r="K99" s="24">
        <v>0</v>
      </c>
      <c r="L99" s="24">
        <f t="shared" si="8"/>
        <v>9.9999999999999978E-2</v>
      </c>
      <c r="M99" s="25">
        <f t="shared" si="12"/>
        <v>15.995999999999997</v>
      </c>
      <c r="N99" s="25">
        <f t="shared" si="13"/>
        <v>143.964</v>
      </c>
      <c r="O99" s="26">
        <f t="shared" si="9"/>
        <v>1</v>
      </c>
      <c r="P99" s="25">
        <f t="shared" si="10"/>
        <v>143.964</v>
      </c>
    </row>
    <row r="100" spans="1:16" ht="52.5" x14ac:dyDescent="0.45">
      <c r="A100" s="17">
        <v>75</v>
      </c>
      <c r="B100" s="18" t="s">
        <v>106</v>
      </c>
      <c r="C100" s="19" t="s">
        <v>39</v>
      </c>
      <c r="D100" s="20">
        <v>159.96</v>
      </c>
      <c r="E100" s="21">
        <v>1</v>
      </c>
      <c r="F100" s="22" t="s">
        <v>40</v>
      </c>
      <c r="G100" s="23">
        <f t="shared" si="11"/>
        <v>159.96</v>
      </c>
      <c r="H100" s="23">
        <f t="shared" si="7"/>
        <v>133.30000000000001</v>
      </c>
      <c r="I100" s="24">
        <v>0</v>
      </c>
      <c r="J100" s="24">
        <v>0.1</v>
      </c>
      <c r="K100" s="24">
        <v>0</v>
      </c>
      <c r="L100" s="24">
        <f t="shared" si="8"/>
        <v>9.9999999999999978E-2</v>
      </c>
      <c r="M100" s="25">
        <f t="shared" si="12"/>
        <v>15.995999999999997</v>
      </c>
      <c r="N100" s="25">
        <f t="shared" si="13"/>
        <v>143.964</v>
      </c>
      <c r="O100" s="26">
        <f t="shared" si="9"/>
        <v>1</v>
      </c>
      <c r="P100" s="25">
        <f t="shared" si="10"/>
        <v>143.964</v>
      </c>
    </row>
    <row r="101" spans="1:16" ht="26.25" x14ac:dyDescent="0.45">
      <c r="A101" s="17">
        <v>76</v>
      </c>
      <c r="B101" s="18" t="s">
        <v>107</v>
      </c>
      <c r="C101" s="19" t="s">
        <v>39</v>
      </c>
      <c r="D101" s="20">
        <v>66.12</v>
      </c>
      <c r="E101" s="21">
        <v>1</v>
      </c>
      <c r="F101" s="22" t="s">
        <v>40</v>
      </c>
      <c r="G101" s="23">
        <f t="shared" si="11"/>
        <v>66.12</v>
      </c>
      <c r="H101" s="23">
        <f t="shared" si="7"/>
        <v>55.100000000000009</v>
      </c>
      <c r="I101" s="24">
        <v>0</v>
      </c>
      <c r="J101" s="24">
        <v>0.1</v>
      </c>
      <c r="K101" s="24">
        <v>0</v>
      </c>
      <c r="L101" s="24">
        <f t="shared" si="8"/>
        <v>9.9999999999999978E-2</v>
      </c>
      <c r="M101" s="25">
        <f t="shared" si="12"/>
        <v>6.6119999999999992</v>
      </c>
      <c r="N101" s="25">
        <f t="shared" si="13"/>
        <v>59.508000000000003</v>
      </c>
      <c r="O101" s="26">
        <f t="shared" si="9"/>
        <v>1</v>
      </c>
      <c r="P101" s="25">
        <f t="shared" si="10"/>
        <v>59.508000000000003</v>
      </c>
    </row>
    <row r="102" spans="1:16" ht="39.4" x14ac:dyDescent="0.45">
      <c r="A102" s="17">
        <v>77</v>
      </c>
      <c r="B102" s="18" t="s">
        <v>108</v>
      </c>
      <c r="C102" s="19" t="s">
        <v>39</v>
      </c>
      <c r="D102" s="20">
        <v>79.98</v>
      </c>
      <c r="E102" s="21">
        <v>1</v>
      </c>
      <c r="F102" s="22" t="s">
        <v>40</v>
      </c>
      <c r="G102" s="23">
        <f t="shared" si="11"/>
        <v>79.98</v>
      </c>
      <c r="H102" s="23">
        <f t="shared" si="7"/>
        <v>66.650000000000006</v>
      </c>
      <c r="I102" s="24">
        <v>0</v>
      </c>
      <c r="J102" s="24">
        <v>0.1</v>
      </c>
      <c r="K102" s="24">
        <v>0</v>
      </c>
      <c r="L102" s="24">
        <f t="shared" si="8"/>
        <v>9.9999999999999978E-2</v>
      </c>
      <c r="M102" s="25">
        <f t="shared" si="12"/>
        <v>7.9979999999999984</v>
      </c>
      <c r="N102" s="25">
        <f t="shared" si="13"/>
        <v>71.981999999999999</v>
      </c>
      <c r="O102" s="26">
        <f t="shared" si="9"/>
        <v>1</v>
      </c>
      <c r="P102" s="25">
        <f t="shared" si="10"/>
        <v>71.981999999999999</v>
      </c>
    </row>
    <row r="103" spans="1:16" ht="26.25" x14ac:dyDescent="0.45">
      <c r="A103" s="17">
        <v>78</v>
      </c>
      <c r="B103" s="18" t="s">
        <v>109</v>
      </c>
      <c r="C103" s="19" t="s">
        <v>39</v>
      </c>
      <c r="D103" s="20">
        <v>85.56</v>
      </c>
      <c r="E103" s="21">
        <v>1</v>
      </c>
      <c r="F103" s="22" t="s">
        <v>40</v>
      </c>
      <c r="G103" s="23">
        <f t="shared" si="11"/>
        <v>85.56</v>
      </c>
      <c r="H103" s="23">
        <f t="shared" si="7"/>
        <v>71.300000000000011</v>
      </c>
      <c r="I103" s="24">
        <v>0</v>
      </c>
      <c r="J103" s="24">
        <v>0.1</v>
      </c>
      <c r="K103" s="24">
        <v>0</v>
      </c>
      <c r="L103" s="24">
        <f t="shared" si="8"/>
        <v>9.9999999999999978E-2</v>
      </c>
      <c r="M103" s="25">
        <f t="shared" si="12"/>
        <v>8.5559999999999992</v>
      </c>
      <c r="N103" s="25">
        <f t="shared" si="13"/>
        <v>77.004000000000005</v>
      </c>
      <c r="O103" s="26">
        <f t="shared" si="9"/>
        <v>1</v>
      </c>
      <c r="P103" s="25">
        <f t="shared" si="10"/>
        <v>77.004000000000005</v>
      </c>
    </row>
    <row r="104" spans="1:16" ht="26.25" x14ac:dyDescent="0.45">
      <c r="A104" s="17">
        <v>79</v>
      </c>
      <c r="B104" s="18" t="s">
        <v>110</v>
      </c>
      <c r="C104" s="19" t="s">
        <v>39</v>
      </c>
      <c r="D104" s="20">
        <v>79.98</v>
      </c>
      <c r="E104" s="21">
        <v>1</v>
      </c>
      <c r="F104" s="22" t="s">
        <v>40</v>
      </c>
      <c r="G104" s="23">
        <f t="shared" si="11"/>
        <v>79.98</v>
      </c>
      <c r="H104" s="23">
        <f t="shared" si="7"/>
        <v>66.650000000000006</v>
      </c>
      <c r="I104" s="24">
        <v>0</v>
      </c>
      <c r="J104" s="24">
        <v>0.1</v>
      </c>
      <c r="K104" s="24">
        <v>0</v>
      </c>
      <c r="L104" s="24">
        <f t="shared" si="8"/>
        <v>9.9999999999999978E-2</v>
      </c>
      <c r="M104" s="25">
        <f t="shared" si="12"/>
        <v>7.9979999999999984</v>
      </c>
      <c r="N104" s="25">
        <f t="shared" si="13"/>
        <v>71.981999999999999</v>
      </c>
      <c r="O104" s="26">
        <f t="shared" si="9"/>
        <v>1</v>
      </c>
      <c r="P104" s="25">
        <f t="shared" si="10"/>
        <v>71.981999999999999</v>
      </c>
    </row>
    <row r="105" spans="1:16" ht="26.25" x14ac:dyDescent="0.45">
      <c r="A105" s="17">
        <v>80</v>
      </c>
      <c r="B105" s="18" t="s">
        <v>111</v>
      </c>
      <c r="C105" s="19" t="s">
        <v>39</v>
      </c>
      <c r="D105" s="20">
        <v>79.98</v>
      </c>
      <c r="E105" s="21">
        <v>1</v>
      </c>
      <c r="F105" s="22" t="s">
        <v>40</v>
      </c>
      <c r="G105" s="23">
        <f t="shared" si="11"/>
        <v>79.98</v>
      </c>
      <c r="H105" s="23">
        <f t="shared" si="7"/>
        <v>66.650000000000006</v>
      </c>
      <c r="I105" s="24">
        <v>0</v>
      </c>
      <c r="J105" s="24">
        <v>0.1</v>
      </c>
      <c r="K105" s="24">
        <v>0</v>
      </c>
      <c r="L105" s="24">
        <f t="shared" si="8"/>
        <v>9.9999999999999978E-2</v>
      </c>
      <c r="M105" s="25">
        <f t="shared" si="12"/>
        <v>7.9979999999999984</v>
      </c>
      <c r="N105" s="25">
        <f t="shared" si="13"/>
        <v>71.981999999999999</v>
      </c>
      <c r="O105" s="26">
        <f t="shared" si="9"/>
        <v>1</v>
      </c>
      <c r="P105" s="25">
        <f t="shared" si="10"/>
        <v>71.981999999999999</v>
      </c>
    </row>
    <row r="106" spans="1:16" ht="26.25" x14ac:dyDescent="0.45">
      <c r="A106" s="17">
        <v>81</v>
      </c>
      <c r="B106" s="18" t="s">
        <v>112</v>
      </c>
      <c r="C106" s="19" t="s">
        <v>39</v>
      </c>
      <c r="D106" s="20">
        <v>79.98</v>
      </c>
      <c r="E106" s="21">
        <v>1</v>
      </c>
      <c r="F106" s="22" t="s">
        <v>40</v>
      </c>
      <c r="G106" s="23">
        <f t="shared" si="11"/>
        <v>79.98</v>
      </c>
      <c r="H106" s="23">
        <f t="shared" si="7"/>
        <v>66.650000000000006</v>
      </c>
      <c r="I106" s="24">
        <v>0</v>
      </c>
      <c r="J106" s="24">
        <v>0.1</v>
      </c>
      <c r="K106" s="24">
        <v>0</v>
      </c>
      <c r="L106" s="24">
        <f t="shared" si="8"/>
        <v>9.9999999999999978E-2</v>
      </c>
      <c r="M106" s="25">
        <f t="shared" si="12"/>
        <v>7.9979999999999984</v>
      </c>
      <c r="N106" s="25">
        <f t="shared" si="13"/>
        <v>71.981999999999999</v>
      </c>
      <c r="O106" s="26">
        <f t="shared" si="9"/>
        <v>1</v>
      </c>
      <c r="P106" s="25">
        <f t="shared" si="10"/>
        <v>71.981999999999999</v>
      </c>
    </row>
    <row r="107" spans="1:16" ht="26.25" x14ac:dyDescent="0.45">
      <c r="A107" s="17">
        <v>82</v>
      </c>
      <c r="B107" s="18" t="s">
        <v>113</v>
      </c>
      <c r="C107" s="19" t="s">
        <v>39</v>
      </c>
      <c r="D107" s="20">
        <v>90.21</v>
      </c>
      <c r="E107" s="21">
        <v>1</v>
      </c>
      <c r="F107" s="22" t="s">
        <v>40</v>
      </c>
      <c r="G107" s="23">
        <f t="shared" si="11"/>
        <v>90.21</v>
      </c>
      <c r="H107" s="23">
        <f t="shared" si="7"/>
        <v>75.174999999999997</v>
      </c>
      <c r="I107" s="24">
        <v>0</v>
      </c>
      <c r="J107" s="24">
        <v>0.1</v>
      </c>
      <c r="K107" s="24">
        <v>0</v>
      </c>
      <c r="L107" s="24">
        <f t="shared" si="8"/>
        <v>9.9999999999999978E-2</v>
      </c>
      <c r="M107" s="25">
        <f t="shared" si="12"/>
        <v>9.0209999999999972</v>
      </c>
      <c r="N107" s="25">
        <f t="shared" si="13"/>
        <v>81.188999999999993</v>
      </c>
      <c r="O107" s="26">
        <f t="shared" si="9"/>
        <v>1</v>
      </c>
      <c r="P107" s="25">
        <f t="shared" si="10"/>
        <v>81.188999999999993</v>
      </c>
    </row>
    <row r="108" spans="1:16" ht="26.25" x14ac:dyDescent="0.45">
      <c r="A108" s="17">
        <v>83</v>
      </c>
      <c r="B108" s="18" t="s">
        <v>114</v>
      </c>
      <c r="C108" s="19" t="s">
        <v>39</v>
      </c>
      <c r="D108" s="20">
        <v>79.98</v>
      </c>
      <c r="E108" s="21">
        <v>1</v>
      </c>
      <c r="F108" s="22" t="s">
        <v>40</v>
      </c>
      <c r="G108" s="23">
        <f t="shared" si="11"/>
        <v>79.98</v>
      </c>
      <c r="H108" s="23">
        <f t="shared" si="7"/>
        <v>66.650000000000006</v>
      </c>
      <c r="I108" s="24">
        <v>0</v>
      </c>
      <c r="J108" s="24">
        <v>0.1</v>
      </c>
      <c r="K108" s="24">
        <v>0</v>
      </c>
      <c r="L108" s="24">
        <f t="shared" si="8"/>
        <v>9.9999999999999978E-2</v>
      </c>
      <c r="M108" s="25">
        <f t="shared" si="12"/>
        <v>7.9979999999999984</v>
      </c>
      <c r="N108" s="25">
        <f t="shared" si="13"/>
        <v>71.981999999999999</v>
      </c>
      <c r="O108" s="26">
        <f t="shared" si="9"/>
        <v>1</v>
      </c>
      <c r="P108" s="25">
        <f t="shared" si="10"/>
        <v>71.981999999999999</v>
      </c>
    </row>
    <row r="109" spans="1:16" ht="26.25" x14ac:dyDescent="0.45">
      <c r="A109" s="17">
        <v>84</v>
      </c>
      <c r="B109" s="18" t="s">
        <v>115</v>
      </c>
      <c r="C109" s="19" t="s">
        <v>39</v>
      </c>
      <c r="D109" s="20">
        <v>75.599999999999994</v>
      </c>
      <c r="E109" s="21">
        <v>1</v>
      </c>
      <c r="F109" s="22" t="s">
        <v>40</v>
      </c>
      <c r="G109" s="23">
        <f t="shared" si="11"/>
        <v>75.599999999999994</v>
      </c>
      <c r="H109" s="23">
        <f t="shared" si="7"/>
        <v>63</v>
      </c>
      <c r="I109" s="24">
        <v>0</v>
      </c>
      <c r="J109" s="24">
        <v>0.1</v>
      </c>
      <c r="K109" s="24">
        <v>0</v>
      </c>
      <c r="L109" s="24">
        <f t="shared" si="8"/>
        <v>9.9999999999999978E-2</v>
      </c>
      <c r="M109" s="25">
        <f t="shared" si="12"/>
        <v>7.5599999999999978</v>
      </c>
      <c r="N109" s="25">
        <f t="shared" si="13"/>
        <v>68.039999999999992</v>
      </c>
      <c r="O109" s="26">
        <f t="shared" si="9"/>
        <v>1</v>
      </c>
      <c r="P109" s="25">
        <f t="shared" si="10"/>
        <v>68.039999999999992</v>
      </c>
    </row>
    <row r="110" spans="1:16" ht="26.25" x14ac:dyDescent="0.45">
      <c r="A110" s="17">
        <v>85</v>
      </c>
      <c r="B110" s="18" t="s">
        <v>116</v>
      </c>
      <c r="C110" s="19" t="s">
        <v>39</v>
      </c>
      <c r="D110" s="20">
        <v>79.98</v>
      </c>
      <c r="E110" s="21">
        <v>1</v>
      </c>
      <c r="F110" s="22" t="s">
        <v>40</v>
      </c>
      <c r="G110" s="23">
        <f t="shared" si="11"/>
        <v>79.98</v>
      </c>
      <c r="H110" s="23">
        <f t="shared" si="7"/>
        <v>66.650000000000006</v>
      </c>
      <c r="I110" s="24">
        <v>0</v>
      </c>
      <c r="J110" s="24">
        <v>0.1</v>
      </c>
      <c r="K110" s="24">
        <v>0</v>
      </c>
      <c r="L110" s="24">
        <f t="shared" si="8"/>
        <v>9.9999999999999978E-2</v>
      </c>
      <c r="M110" s="25">
        <f t="shared" si="12"/>
        <v>7.9979999999999984</v>
      </c>
      <c r="N110" s="25">
        <f t="shared" si="13"/>
        <v>71.981999999999999</v>
      </c>
      <c r="O110" s="26">
        <f t="shared" si="9"/>
        <v>1</v>
      </c>
      <c r="P110" s="25">
        <f t="shared" si="10"/>
        <v>71.981999999999999</v>
      </c>
    </row>
    <row r="111" spans="1:16" ht="26.25" x14ac:dyDescent="0.45">
      <c r="A111" s="17">
        <v>86</v>
      </c>
      <c r="B111" s="18" t="s">
        <v>117</v>
      </c>
      <c r="C111" s="19" t="s">
        <v>39</v>
      </c>
      <c r="D111" s="20">
        <v>79.98</v>
      </c>
      <c r="E111" s="21">
        <v>1</v>
      </c>
      <c r="F111" s="22" t="s">
        <v>40</v>
      </c>
      <c r="G111" s="23">
        <f t="shared" si="11"/>
        <v>79.98</v>
      </c>
      <c r="H111" s="23">
        <f t="shared" si="7"/>
        <v>66.650000000000006</v>
      </c>
      <c r="I111" s="24">
        <v>0</v>
      </c>
      <c r="J111" s="24">
        <v>0.1</v>
      </c>
      <c r="K111" s="24">
        <v>0</v>
      </c>
      <c r="L111" s="24">
        <f t="shared" si="8"/>
        <v>9.9999999999999978E-2</v>
      </c>
      <c r="M111" s="25">
        <f t="shared" si="12"/>
        <v>7.9979999999999984</v>
      </c>
      <c r="N111" s="25">
        <f t="shared" si="13"/>
        <v>71.981999999999999</v>
      </c>
      <c r="O111" s="26">
        <f t="shared" si="9"/>
        <v>1</v>
      </c>
      <c r="P111" s="25">
        <f t="shared" si="10"/>
        <v>71.981999999999999</v>
      </c>
    </row>
    <row r="112" spans="1:16" ht="26.25" x14ac:dyDescent="0.45">
      <c r="A112" s="17">
        <v>87</v>
      </c>
      <c r="B112" s="18" t="s">
        <v>118</v>
      </c>
      <c r="C112" s="19" t="s">
        <v>39</v>
      </c>
      <c r="D112" s="20">
        <v>79.98</v>
      </c>
      <c r="E112" s="21">
        <v>1</v>
      </c>
      <c r="F112" s="22" t="s">
        <v>40</v>
      </c>
      <c r="G112" s="23">
        <f t="shared" si="11"/>
        <v>79.98</v>
      </c>
      <c r="H112" s="23">
        <f t="shared" si="7"/>
        <v>66.650000000000006</v>
      </c>
      <c r="I112" s="24">
        <v>0</v>
      </c>
      <c r="J112" s="24">
        <v>0.1</v>
      </c>
      <c r="K112" s="24">
        <v>0</v>
      </c>
      <c r="L112" s="24">
        <f t="shared" si="8"/>
        <v>9.9999999999999978E-2</v>
      </c>
      <c r="M112" s="25">
        <f t="shared" si="12"/>
        <v>7.9979999999999984</v>
      </c>
      <c r="N112" s="25">
        <f t="shared" si="13"/>
        <v>71.981999999999999</v>
      </c>
      <c r="O112" s="26">
        <f t="shared" si="9"/>
        <v>1</v>
      </c>
      <c r="P112" s="25">
        <f t="shared" si="10"/>
        <v>71.981999999999999</v>
      </c>
    </row>
    <row r="113" spans="1:16" ht="52.5" x14ac:dyDescent="0.45">
      <c r="A113" s="17">
        <v>88</v>
      </c>
      <c r="B113" s="18" t="s">
        <v>119</v>
      </c>
      <c r="C113" s="19" t="s">
        <v>39</v>
      </c>
      <c r="D113" s="20">
        <v>78.59</v>
      </c>
      <c r="E113" s="21">
        <v>1</v>
      </c>
      <c r="F113" s="22" t="s">
        <v>40</v>
      </c>
      <c r="G113" s="23">
        <f t="shared" si="11"/>
        <v>78.59</v>
      </c>
      <c r="H113" s="23">
        <f t="shared" si="7"/>
        <v>65.491666666666674</v>
      </c>
      <c r="I113" s="24">
        <v>0</v>
      </c>
      <c r="J113" s="24">
        <v>0.1</v>
      </c>
      <c r="K113" s="24">
        <v>0</v>
      </c>
      <c r="L113" s="24">
        <f t="shared" si="8"/>
        <v>9.9999999999999978E-2</v>
      </c>
      <c r="M113" s="25">
        <f t="shared" si="12"/>
        <v>7.8589999999999982</v>
      </c>
      <c r="N113" s="25">
        <f t="shared" si="13"/>
        <v>70.731000000000009</v>
      </c>
      <c r="O113" s="26">
        <f t="shared" si="9"/>
        <v>1</v>
      </c>
      <c r="P113" s="25">
        <f t="shared" si="10"/>
        <v>70.731000000000009</v>
      </c>
    </row>
    <row r="114" spans="1:16" ht="52.5" x14ac:dyDescent="0.45">
      <c r="A114" s="17">
        <v>89</v>
      </c>
      <c r="B114" s="18" t="s">
        <v>120</v>
      </c>
      <c r="C114" s="19" t="s">
        <v>39</v>
      </c>
      <c r="D114" s="20">
        <v>85.21</v>
      </c>
      <c r="E114" s="21">
        <v>1</v>
      </c>
      <c r="F114" s="22" t="s">
        <v>40</v>
      </c>
      <c r="G114" s="23">
        <f t="shared" si="11"/>
        <v>85.21</v>
      </c>
      <c r="H114" s="23">
        <f t="shared" si="7"/>
        <v>71.008333333333326</v>
      </c>
      <c r="I114" s="24">
        <v>0</v>
      </c>
      <c r="J114" s="24">
        <v>0.1</v>
      </c>
      <c r="K114" s="24">
        <v>0</v>
      </c>
      <c r="L114" s="24">
        <f t="shared" si="8"/>
        <v>9.9999999999999978E-2</v>
      </c>
      <c r="M114" s="25">
        <f t="shared" si="12"/>
        <v>8.5209999999999972</v>
      </c>
      <c r="N114" s="25">
        <f t="shared" si="13"/>
        <v>76.688999999999993</v>
      </c>
      <c r="O114" s="26">
        <f t="shared" si="9"/>
        <v>1</v>
      </c>
      <c r="P114" s="25">
        <f t="shared" si="10"/>
        <v>76.688999999999993</v>
      </c>
    </row>
    <row r="115" spans="1:16" ht="52.5" x14ac:dyDescent="0.45">
      <c r="A115" s="17">
        <v>90</v>
      </c>
      <c r="B115" s="18" t="s">
        <v>121</v>
      </c>
      <c r="C115" s="19" t="s">
        <v>39</v>
      </c>
      <c r="D115" s="20">
        <v>85.21</v>
      </c>
      <c r="E115" s="21">
        <v>1</v>
      </c>
      <c r="F115" s="22" t="s">
        <v>40</v>
      </c>
      <c r="G115" s="23">
        <f t="shared" si="11"/>
        <v>85.21</v>
      </c>
      <c r="H115" s="23">
        <f t="shared" si="7"/>
        <v>71.008333333333326</v>
      </c>
      <c r="I115" s="24">
        <v>0</v>
      </c>
      <c r="J115" s="24">
        <v>0.1</v>
      </c>
      <c r="K115" s="24">
        <v>0</v>
      </c>
      <c r="L115" s="24">
        <f t="shared" si="8"/>
        <v>9.9999999999999978E-2</v>
      </c>
      <c r="M115" s="25">
        <f t="shared" si="12"/>
        <v>8.5209999999999972</v>
      </c>
      <c r="N115" s="25">
        <f t="shared" si="13"/>
        <v>76.688999999999993</v>
      </c>
      <c r="O115" s="26">
        <f t="shared" si="9"/>
        <v>1</v>
      </c>
      <c r="P115" s="25">
        <f t="shared" si="10"/>
        <v>76.688999999999993</v>
      </c>
    </row>
    <row r="116" spans="1:16" ht="52.5" x14ac:dyDescent="0.45">
      <c r="A116" s="17">
        <v>91</v>
      </c>
      <c r="B116" s="18" t="s">
        <v>122</v>
      </c>
      <c r="C116" s="19" t="s">
        <v>39</v>
      </c>
      <c r="D116" s="20">
        <v>121.83</v>
      </c>
      <c r="E116" s="21">
        <v>1</v>
      </c>
      <c r="F116" s="22" t="s">
        <v>40</v>
      </c>
      <c r="G116" s="23">
        <f t="shared" si="11"/>
        <v>121.83</v>
      </c>
      <c r="H116" s="23">
        <f t="shared" si="7"/>
        <v>101.52500000000001</v>
      </c>
      <c r="I116" s="24">
        <v>0</v>
      </c>
      <c r="J116" s="24">
        <v>0.1</v>
      </c>
      <c r="K116" s="24">
        <v>0</v>
      </c>
      <c r="L116" s="24">
        <f t="shared" si="8"/>
        <v>9.9999999999999978E-2</v>
      </c>
      <c r="M116" s="25">
        <f t="shared" si="12"/>
        <v>12.182999999999996</v>
      </c>
      <c r="N116" s="25">
        <f t="shared" si="13"/>
        <v>109.64700000000001</v>
      </c>
      <c r="O116" s="26">
        <f t="shared" si="9"/>
        <v>1</v>
      </c>
      <c r="P116" s="25">
        <f t="shared" si="10"/>
        <v>109.64700000000001</v>
      </c>
    </row>
    <row r="117" spans="1:16" ht="52.5" x14ac:dyDescent="0.45">
      <c r="A117" s="17">
        <v>92</v>
      </c>
      <c r="B117" s="18" t="s">
        <v>123</v>
      </c>
      <c r="C117" s="19" t="s">
        <v>39</v>
      </c>
      <c r="D117" s="20">
        <v>121.83</v>
      </c>
      <c r="E117" s="21">
        <v>1</v>
      </c>
      <c r="F117" s="22" t="s">
        <v>40</v>
      </c>
      <c r="G117" s="23">
        <f t="shared" si="11"/>
        <v>121.83</v>
      </c>
      <c r="H117" s="23">
        <f t="shared" si="7"/>
        <v>101.52500000000001</v>
      </c>
      <c r="I117" s="24">
        <v>0</v>
      </c>
      <c r="J117" s="24">
        <v>0.1</v>
      </c>
      <c r="K117" s="24">
        <v>0</v>
      </c>
      <c r="L117" s="24">
        <f t="shared" si="8"/>
        <v>9.9999999999999978E-2</v>
      </c>
      <c r="M117" s="25">
        <f t="shared" si="12"/>
        <v>12.182999999999996</v>
      </c>
      <c r="N117" s="25">
        <f t="shared" si="13"/>
        <v>109.64700000000001</v>
      </c>
      <c r="O117" s="26">
        <f t="shared" si="9"/>
        <v>1</v>
      </c>
      <c r="P117" s="25">
        <f t="shared" si="10"/>
        <v>109.64700000000001</v>
      </c>
    </row>
    <row r="118" spans="1:16" ht="52.5" x14ac:dyDescent="0.45">
      <c r="A118" s="17">
        <v>93</v>
      </c>
      <c r="B118" s="18" t="s">
        <v>124</v>
      </c>
      <c r="C118" s="19" t="s">
        <v>39</v>
      </c>
      <c r="D118" s="20">
        <v>106.95</v>
      </c>
      <c r="E118" s="21">
        <v>1</v>
      </c>
      <c r="F118" s="22" t="s">
        <v>40</v>
      </c>
      <c r="G118" s="23">
        <f t="shared" si="11"/>
        <v>106.95</v>
      </c>
      <c r="H118" s="23">
        <f t="shared" si="7"/>
        <v>89.125</v>
      </c>
      <c r="I118" s="24">
        <v>0</v>
      </c>
      <c r="J118" s="24">
        <v>0.1</v>
      </c>
      <c r="K118" s="24">
        <v>0</v>
      </c>
      <c r="L118" s="24">
        <f t="shared" si="8"/>
        <v>9.9999999999999978E-2</v>
      </c>
      <c r="M118" s="25">
        <f t="shared" si="12"/>
        <v>10.694999999999999</v>
      </c>
      <c r="N118" s="25">
        <f t="shared" si="13"/>
        <v>96.25500000000001</v>
      </c>
      <c r="O118" s="26">
        <f t="shared" si="9"/>
        <v>1</v>
      </c>
      <c r="P118" s="25">
        <f t="shared" si="10"/>
        <v>96.25500000000001</v>
      </c>
    </row>
    <row r="119" spans="1:16" ht="52.5" x14ac:dyDescent="0.45">
      <c r="A119" s="17">
        <v>94</v>
      </c>
      <c r="B119" s="18" t="s">
        <v>125</v>
      </c>
      <c r="C119" s="19" t="s">
        <v>39</v>
      </c>
      <c r="D119" s="20">
        <v>100.35</v>
      </c>
      <c r="E119" s="21">
        <v>1</v>
      </c>
      <c r="F119" s="22" t="s">
        <v>40</v>
      </c>
      <c r="G119" s="23">
        <f t="shared" si="11"/>
        <v>100.35</v>
      </c>
      <c r="H119" s="23">
        <f t="shared" si="7"/>
        <v>83.625</v>
      </c>
      <c r="I119" s="24">
        <v>0</v>
      </c>
      <c r="J119" s="24">
        <v>0.1</v>
      </c>
      <c r="K119" s="24">
        <v>0</v>
      </c>
      <c r="L119" s="24">
        <f t="shared" si="8"/>
        <v>9.9999999999999978E-2</v>
      </c>
      <c r="M119" s="25">
        <f t="shared" si="12"/>
        <v>10.034999999999997</v>
      </c>
      <c r="N119" s="25">
        <f t="shared" si="13"/>
        <v>90.314999999999998</v>
      </c>
      <c r="O119" s="26">
        <f t="shared" si="9"/>
        <v>1</v>
      </c>
      <c r="P119" s="25">
        <f t="shared" si="10"/>
        <v>90.314999999999998</v>
      </c>
    </row>
    <row r="120" spans="1:16" ht="52.5" x14ac:dyDescent="0.45">
      <c r="A120" s="17">
        <v>95</v>
      </c>
      <c r="B120" s="18" t="s">
        <v>126</v>
      </c>
      <c r="C120" s="19" t="s">
        <v>39</v>
      </c>
      <c r="D120" s="20">
        <v>100.35</v>
      </c>
      <c r="E120" s="21">
        <v>1</v>
      </c>
      <c r="F120" s="22" t="s">
        <v>40</v>
      </c>
      <c r="G120" s="23">
        <f t="shared" si="11"/>
        <v>100.35</v>
      </c>
      <c r="H120" s="23">
        <f t="shared" si="7"/>
        <v>83.625</v>
      </c>
      <c r="I120" s="24">
        <v>0</v>
      </c>
      <c r="J120" s="24">
        <v>0.1</v>
      </c>
      <c r="K120" s="24">
        <v>0</v>
      </c>
      <c r="L120" s="24">
        <f t="shared" si="8"/>
        <v>9.9999999999999978E-2</v>
      </c>
      <c r="M120" s="25">
        <f t="shared" si="12"/>
        <v>10.034999999999997</v>
      </c>
      <c r="N120" s="25">
        <f t="shared" si="13"/>
        <v>90.314999999999998</v>
      </c>
      <c r="O120" s="26">
        <f t="shared" si="9"/>
        <v>1</v>
      </c>
      <c r="P120" s="25">
        <f t="shared" si="10"/>
        <v>90.314999999999998</v>
      </c>
    </row>
    <row r="121" spans="1:16" ht="52.5" x14ac:dyDescent="0.45">
      <c r="A121" s="17">
        <v>96</v>
      </c>
      <c r="B121" s="18" t="s">
        <v>127</v>
      </c>
      <c r="C121" s="19" t="s">
        <v>39</v>
      </c>
      <c r="D121" s="20">
        <v>100.35</v>
      </c>
      <c r="E121" s="21">
        <v>1</v>
      </c>
      <c r="F121" s="22" t="s">
        <v>40</v>
      </c>
      <c r="G121" s="23">
        <f t="shared" si="11"/>
        <v>100.35</v>
      </c>
      <c r="H121" s="23">
        <f t="shared" si="7"/>
        <v>83.625</v>
      </c>
      <c r="I121" s="24">
        <v>0</v>
      </c>
      <c r="J121" s="24">
        <v>0.1</v>
      </c>
      <c r="K121" s="24">
        <v>0</v>
      </c>
      <c r="L121" s="24">
        <f t="shared" si="8"/>
        <v>9.9999999999999978E-2</v>
      </c>
      <c r="M121" s="25">
        <f t="shared" si="12"/>
        <v>10.034999999999997</v>
      </c>
      <c r="N121" s="25">
        <f t="shared" si="13"/>
        <v>90.314999999999998</v>
      </c>
      <c r="O121" s="26">
        <f t="shared" si="9"/>
        <v>1</v>
      </c>
      <c r="P121" s="25">
        <f t="shared" si="10"/>
        <v>90.314999999999998</v>
      </c>
    </row>
    <row r="122" spans="1:16" ht="52.5" x14ac:dyDescent="0.45">
      <c r="A122" s="17">
        <v>97</v>
      </c>
      <c r="B122" s="18" t="s">
        <v>128</v>
      </c>
      <c r="C122" s="19" t="s">
        <v>39</v>
      </c>
      <c r="D122" s="20">
        <v>100.35</v>
      </c>
      <c r="E122" s="21">
        <v>1</v>
      </c>
      <c r="F122" s="22" t="s">
        <v>40</v>
      </c>
      <c r="G122" s="23">
        <f t="shared" si="11"/>
        <v>100.35</v>
      </c>
      <c r="H122" s="23">
        <f t="shared" si="7"/>
        <v>83.625</v>
      </c>
      <c r="I122" s="24">
        <v>0</v>
      </c>
      <c r="J122" s="24">
        <v>0.1</v>
      </c>
      <c r="K122" s="24">
        <v>0</v>
      </c>
      <c r="L122" s="24">
        <f t="shared" si="8"/>
        <v>9.9999999999999978E-2</v>
      </c>
      <c r="M122" s="25">
        <f t="shared" si="12"/>
        <v>10.034999999999997</v>
      </c>
      <c r="N122" s="25">
        <f t="shared" si="13"/>
        <v>90.314999999999998</v>
      </c>
      <c r="O122" s="26">
        <f t="shared" si="9"/>
        <v>1</v>
      </c>
      <c r="P122" s="25">
        <f t="shared" si="10"/>
        <v>90.314999999999998</v>
      </c>
    </row>
    <row r="123" spans="1:16" ht="52.5" x14ac:dyDescent="0.45">
      <c r="A123" s="17">
        <v>98</v>
      </c>
      <c r="B123" s="18" t="s">
        <v>129</v>
      </c>
      <c r="C123" s="19" t="s">
        <v>39</v>
      </c>
      <c r="D123" s="20">
        <v>100.35</v>
      </c>
      <c r="E123" s="21">
        <v>1</v>
      </c>
      <c r="F123" s="22" t="s">
        <v>40</v>
      </c>
      <c r="G123" s="23">
        <f t="shared" si="11"/>
        <v>100.35</v>
      </c>
      <c r="H123" s="23">
        <f t="shared" si="7"/>
        <v>83.625</v>
      </c>
      <c r="I123" s="24">
        <v>0</v>
      </c>
      <c r="J123" s="24">
        <v>0.1</v>
      </c>
      <c r="K123" s="24">
        <v>0</v>
      </c>
      <c r="L123" s="24">
        <f t="shared" si="8"/>
        <v>9.9999999999999978E-2</v>
      </c>
      <c r="M123" s="25">
        <f t="shared" si="12"/>
        <v>10.034999999999997</v>
      </c>
      <c r="N123" s="25">
        <f t="shared" si="13"/>
        <v>90.314999999999998</v>
      </c>
      <c r="O123" s="26">
        <f t="shared" si="9"/>
        <v>1</v>
      </c>
      <c r="P123" s="25">
        <f t="shared" si="10"/>
        <v>90.314999999999998</v>
      </c>
    </row>
    <row r="124" spans="1:16" ht="52.5" x14ac:dyDescent="0.45">
      <c r="A124" s="17">
        <v>99</v>
      </c>
      <c r="B124" s="18" t="s">
        <v>130</v>
      </c>
      <c r="C124" s="19" t="s">
        <v>39</v>
      </c>
      <c r="D124" s="20">
        <v>104.16</v>
      </c>
      <c r="E124" s="21">
        <v>1</v>
      </c>
      <c r="F124" s="22" t="s">
        <v>40</v>
      </c>
      <c r="G124" s="23">
        <f t="shared" si="11"/>
        <v>104.16</v>
      </c>
      <c r="H124" s="23">
        <f t="shared" si="7"/>
        <v>86.8</v>
      </c>
      <c r="I124" s="24">
        <v>0</v>
      </c>
      <c r="J124" s="24">
        <v>0.1</v>
      </c>
      <c r="K124" s="24">
        <v>0</v>
      </c>
      <c r="L124" s="24">
        <f t="shared" si="8"/>
        <v>9.9999999999999978E-2</v>
      </c>
      <c r="M124" s="25">
        <f t="shared" si="12"/>
        <v>10.415999999999997</v>
      </c>
      <c r="N124" s="25">
        <f t="shared" si="13"/>
        <v>93.744</v>
      </c>
      <c r="O124" s="26">
        <f t="shared" si="9"/>
        <v>1</v>
      </c>
      <c r="P124" s="25">
        <f t="shared" si="10"/>
        <v>93.744</v>
      </c>
    </row>
    <row r="125" spans="1:16" ht="52.5" x14ac:dyDescent="0.45">
      <c r="A125" s="17">
        <v>100</v>
      </c>
      <c r="B125" s="18" t="s">
        <v>131</v>
      </c>
      <c r="C125" s="19" t="s">
        <v>39</v>
      </c>
      <c r="D125" s="20">
        <v>79.290000000000006</v>
      </c>
      <c r="E125" s="21">
        <v>1</v>
      </c>
      <c r="F125" s="22" t="s">
        <v>40</v>
      </c>
      <c r="G125" s="23">
        <f t="shared" si="11"/>
        <v>79.290000000000006</v>
      </c>
      <c r="H125" s="23">
        <f t="shared" si="7"/>
        <v>66.075000000000003</v>
      </c>
      <c r="I125" s="24">
        <v>0</v>
      </c>
      <c r="J125" s="24">
        <v>0.1</v>
      </c>
      <c r="K125" s="24">
        <v>0</v>
      </c>
      <c r="L125" s="24">
        <f t="shared" si="8"/>
        <v>9.9999999999999978E-2</v>
      </c>
      <c r="M125" s="25">
        <f t="shared" si="12"/>
        <v>7.9289999999999985</v>
      </c>
      <c r="N125" s="25">
        <f t="shared" si="13"/>
        <v>71.361000000000004</v>
      </c>
      <c r="O125" s="26">
        <f t="shared" si="9"/>
        <v>1</v>
      </c>
      <c r="P125" s="25">
        <f t="shared" si="10"/>
        <v>71.361000000000004</v>
      </c>
    </row>
    <row r="126" spans="1:16" ht="52.5" x14ac:dyDescent="0.45">
      <c r="A126" s="17">
        <v>101</v>
      </c>
      <c r="B126" s="18" t="s">
        <v>132</v>
      </c>
      <c r="C126" s="19" t="s">
        <v>39</v>
      </c>
      <c r="D126" s="20">
        <v>117.18</v>
      </c>
      <c r="E126" s="21">
        <v>1</v>
      </c>
      <c r="F126" s="22" t="s">
        <v>40</v>
      </c>
      <c r="G126" s="23">
        <f t="shared" si="11"/>
        <v>117.18</v>
      </c>
      <c r="H126" s="23">
        <f t="shared" si="7"/>
        <v>97.65</v>
      </c>
      <c r="I126" s="24">
        <v>0</v>
      </c>
      <c r="J126" s="24">
        <v>0.1</v>
      </c>
      <c r="K126" s="24">
        <v>0</v>
      </c>
      <c r="L126" s="24">
        <f t="shared" si="8"/>
        <v>9.9999999999999978E-2</v>
      </c>
      <c r="M126" s="25">
        <f t="shared" si="12"/>
        <v>11.717999999999998</v>
      </c>
      <c r="N126" s="25">
        <f t="shared" si="13"/>
        <v>105.462</v>
      </c>
      <c r="O126" s="26">
        <f t="shared" si="9"/>
        <v>1</v>
      </c>
      <c r="P126" s="25">
        <f t="shared" si="10"/>
        <v>105.462</v>
      </c>
    </row>
    <row r="127" spans="1:16" ht="52.5" x14ac:dyDescent="0.45">
      <c r="A127" s="17">
        <v>102</v>
      </c>
      <c r="B127" s="18" t="s">
        <v>133</v>
      </c>
      <c r="C127" s="19" t="s">
        <v>39</v>
      </c>
      <c r="D127" s="20">
        <v>100.35</v>
      </c>
      <c r="E127" s="21">
        <v>1</v>
      </c>
      <c r="F127" s="22" t="s">
        <v>40</v>
      </c>
      <c r="G127" s="23">
        <f t="shared" si="11"/>
        <v>100.35</v>
      </c>
      <c r="H127" s="23">
        <f t="shared" si="7"/>
        <v>83.625</v>
      </c>
      <c r="I127" s="24">
        <v>0</v>
      </c>
      <c r="J127" s="24">
        <v>0.1</v>
      </c>
      <c r="K127" s="24">
        <v>0</v>
      </c>
      <c r="L127" s="24">
        <f t="shared" si="8"/>
        <v>9.9999999999999978E-2</v>
      </c>
      <c r="M127" s="25">
        <f t="shared" si="12"/>
        <v>10.034999999999997</v>
      </c>
      <c r="N127" s="25">
        <f t="shared" si="13"/>
        <v>90.314999999999998</v>
      </c>
      <c r="O127" s="26">
        <f t="shared" si="9"/>
        <v>1</v>
      </c>
      <c r="P127" s="25">
        <f t="shared" si="10"/>
        <v>90.314999999999998</v>
      </c>
    </row>
    <row r="128" spans="1:16" ht="52.5" x14ac:dyDescent="0.45">
      <c r="A128" s="17">
        <v>103</v>
      </c>
      <c r="B128" s="18" t="s">
        <v>134</v>
      </c>
      <c r="C128" s="19" t="s">
        <v>39</v>
      </c>
      <c r="D128" s="20">
        <v>117.18</v>
      </c>
      <c r="E128" s="21">
        <v>1</v>
      </c>
      <c r="F128" s="22" t="s">
        <v>40</v>
      </c>
      <c r="G128" s="23">
        <f t="shared" si="11"/>
        <v>117.18</v>
      </c>
      <c r="H128" s="23">
        <f t="shared" si="7"/>
        <v>97.65</v>
      </c>
      <c r="I128" s="24">
        <v>0</v>
      </c>
      <c r="J128" s="24">
        <v>0.1</v>
      </c>
      <c r="K128" s="24">
        <v>0</v>
      </c>
      <c r="L128" s="24">
        <f t="shared" si="8"/>
        <v>9.9999999999999978E-2</v>
      </c>
      <c r="M128" s="25">
        <f t="shared" si="12"/>
        <v>11.717999999999998</v>
      </c>
      <c r="N128" s="25">
        <f t="shared" si="13"/>
        <v>105.462</v>
      </c>
      <c r="O128" s="26">
        <f t="shared" si="9"/>
        <v>1</v>
      </c>
      <c r="P128" s="25">
        <f t="shared" si="10"/>
        <v>105.462</v>
      </c>
    </row>
    <row r="129" spans="1:16" ht="52.5" x14ac:dyDescent="0.45">
      <c r="A129" s="17">
        <v>104</v>
      </c>
      <c r="B129" s="18" t="s">
        <v>135</v>
      </c>
      <c r="C129" s="19" t="s">
        <v>39</v>
      </c>
      <c r="D129" s="20">
        <v>107.88</v>
      </c>
      <c r="E129" s="21">
        <v>1</v>
      </c>
      <c r="F129" s="22" t="s">
        <v>40</v>
      </c>
      <c r="G129" s="23">
        <f t="shared" si="11"/>
        <v>107.88</v>
      </c>
      <c r="H129" s="23">
        <f t="shared" si="7"/>
        <v>89.9</v>
      </c>
      <c r="I129" s="24">
        <v>0</v>
      </c>
      <c r="J129" s="24">
        <v>0.1</v>
      </c>
      <c r="K129" s="24">
        <v>0</v>
      </c>
      <c r="L129" s="24">
        <f t="shared" si="8"/>
        <v>9.9999999999999978E-2</v>
      </c>
      <c r="M129" s="25">
        <f t="shared" si="12"/>
        <v>10.787999999999997</v>
      </c>
      <c r="N129" s="25">
        <f t="shared" si="13"/>
        <v>97.091999999999999</v>
      </c>
      <c r="O129" s="26">
        <f t="shared" si="9"/>
        <v>1</v>
      </c>
      <c r="P129" s="25">
        <f t="shared" si="10"/>
        <v>97.091999999999999</v>
      </c>
    </row>
    <row r="130" spans="1:16" ht="26.25" x14ac:dyDescent="0.45">
      <c r="A130" s="17">
        <v>105</v>
      </c>
      <c r="B130" s="18" t="s">
        <v>136</v>
      </c>
      <c r="C130" s="19" t="s">
        <v>39</v>
      </c>
      <c r="D130" s="20">
        <v>79.98</v>
      </c>
      <c r="E130" s="21">
        <v>1</v>
      </c>
      <c r="F130" s="22" t="s">
        <v>40</v>
      </c>
      <c r="G130" s="23">
        <f t="shared" si="11"/>
        <v>79.98</v>
      </c>
      <c r="H130" s="23">
        <f t="shared" si="7"/>
        <v>66.650000000000006</v>
      </c>
      <c r="I130" s="24">
        <v>0</v>
      </c>
      <c r="J130" s="24">
        <v>0.1</v>
      </c>
      <c r="K130" s="24">
        <v>0</v>
      </c>
      <c r="L130" s="24">
        <f t="shared" si="8"/>
        <v>9.9999999999999978E-2</v>
      </c>
      <c r="M130" s="25">
        <f t="shared" si="12"/>
        <v>7.9979999999999984</v>
      </c>
      <c r="N130" s="25">
        <f t="shared" si="13"/>
        <v>71.981999999999999</v>
      </c>
      <c r="O130" s="26">
        <f t="shared" si="9"/>
        <v>1</v>
      </c>
      <c r="P130" s="25">
        <f t="shared" si="10"/>
        <v>71.981999999999999</v>
      </c>
    </row>
    <row r="131" spans="1:16" ht="39.4" x14ac:dyDescent="0.45">
      <c r="A131" s="17">
        <v>106</v>
      </c>
      <c r="B131" s="18" t="s">
        <v>137</v>
      </c>
      <c r="C131" s="19" t="s">
        <v>39</v>
      </c>
      <c r="D131" s="20">
        <v>90.21</v>
      </c>
      <c r="E131" s="21">
        <v>1</v>
      </c>
      <c r="F131" s="22" t="s">
        <v>40</v>
      </c>
      <c r="G131" s="23">
        <f t="shared" si="11"/>
        <v>90.21</v>
      </c>
      <c r="H131" s="23">
        <f t="shared" si="7"/>
        <v>75.174999999999997</v>
      </c>
      <c r="I131" s="24">
        <v>0</v>
      </c>
      <c r="J131" s="24">
        <v>0.1</v>
      </c>
      <c r="K131" s="24">
        <v>0</v>
      </c>
      <c r="L131" s="24">
        <f t="shared" si="8"/>
        <v>9.9999999999999978E-2</v>
      </c>
      <c r="M131" s="25">
        <f t="shared" si="12"/>
        <v>9.0209999999999972</v>
      </c>
      <c r="N131" s="25">
        <f t="shared" si="13"/>
        <v>81.188999999999993</v>
      </c>
      <c r="O131" s="26">
        <f t="shared" si="9"/>
        <v>1</v>
      </c>
      <c r="P131" s="25">
        <f t="shared" si="10"/>
        <v>81.188999999999993</v>
      </c>
    </row>
    <row r="132" spans="1:16" ht="26.25" x14ac:dyDescent="0.45">
      <c r="A132" s="17">
        <v>107</v>
      </c>
      <c r="B132" s="18" t="s">
        <v>138</v>
      </c>
      <c r="C132" s="19" t="s">
        <v>39</v>
      </c>
      <c r="D132" s="20">
        <v>119.04</v>
      </c>
      <c r="E132" s="21">
        <v>1</v>
      </c>
      <c r="F132" s="22" t="s">
        <v>40</v>
      </c>
      <c r="G132" s="23">
        <f t="shared" si="11"/>
        <v>119.04</v>
      </c>
      <c r="H132" s="23">
        <f t="shared" si="7"/>
        <v>99.2</v>
      </c>
      <c r="I132" s="24">
        <v>0</v>
      </c>
      <c r="J132" s="24">
        <v>0.1</v>
      </c>
      <c r="K132" s="24">
        <v>0</v>
      </c>
      <c r="L132" s="24">
        <f t="shared" si="8"/>
        <v>9.9999999999999978E-2</v>
      </c>
      <c r="M132" s="25">
        <f t="shared" si="12"/>
        <v>11.903999999999998</v>
      </c>
      <c r="N132" s="25">
        <f t="shared" si="13"/>
        <v>107.13600000000001</v>
      </c>
      <c r="O132" s="26">
        <f t="shared" si="9"/>
        <v>1</v>
      </c>
      <c r="P132" s="25">
        <f t="shared" si="10"/>
        <v>107.13600000000001</v>
      </c>
    </row>
    <row r="133" spans="1:16" ht="26.25" x14ac:dyDescent="0.45">
      <c r="A133" s="17">
        <v>108</v>
      </c>
      <c r="B133" s="18" t="s">
        <v>139</v>
      </c>
      <c r="C133" s="19" t="s">
        <v>39</v>
      </c>
      <c r="D133" s="20">
        <v>86.16</v>
      </c>
      <c r="E133" s="21">
        <v>1</v>
      </c>
      <c r="F133" s="22" t="s">
        <v>40</v>
      </c>
      <c r="G133" s="23">
        <f t="shared" si="11"/>
        <v>86.16</v>
      </c>
      <c r="H133" s="23">
        <f t="shared" si="7"/>
        <v>71.8</v>
      </c>
      <c r="I133" s="24">
        <v>0</v>
      </c>
      <c r="J133" s="24">
        <v>0.1</v>
      </c>
      <c r="K133" s="24">
        <v>0</v>
      </c>
      <c r="L133" s="24">
        <f t="shared" si="8"/>
        <v>9.9999999999999978E-2</v>
      </c>
      <c r="M133" s="25">
        <f t="shared" si="12"/>
        <v>8.6159999999999979</v>
      </c>
      <c r="N133" s="25">
        <f t="shared" si="13"/>
        <v>77.543999999999997</v>
      </c>
      <c r="O133" s="26">
        <f t="shared" si="9"/>
        <v>1</v>
      </c>
      <c r="P133" s="25">
        <f t="shared" si="10"/>
        <v>77.543999999999997</v>
      </c>
    </row>
    <row r="134" spans="1:16" ht="26.25" x14ac:dyDescent="0.45">
      <c r="A134" s="17">
        <v>109</v>
      </c>
      <c r="B134" s="18" t="s">
        <v>140</v>
      </c>
      <c r="C134" s="19" t="s">
        <v>39</v>
      </c>
      <c r="D134" s="20">
        <v>115.32</v>
      </c>
      <c r="E134" s="21">
        <v>1</v>
      </c>
      <c r="F134" s="22" t="s">
        <v>40</v>
      </c>
      <c r="G134" s="23">
        <f t="shared" si="11"/>
        <v>115.32</v>
      </c>
      <c r="H134" s="23">
        <f t="shared" si="7"/>
        <v>96.1</v>
      </c>
      <c r="I134" s="24">
        <v>0</v>
      </c>
      <c r="J134" s="24">
        <v>0.1</v>
      </c>
      <c r="K134" s="24">
        <v>0</v>
      </c>
      <c r="L134" s="24">
        <f t="shared" si="8"/>
        <v>9.9999999999999978E-2</v>
      </c>
      <c r="M134" s="25">
        <f t="shared" si="12"/>
        <v>11.531999999999996</v>
      </c>
      <c r="N134" s="25">
        <f t="shared" si="13"/>
        <v>103.788</v>
      </c>
      <c r="O134" s="26">
        <f t="shared" si="9"/>
        <v>1</v>
      </c>
      <c r="P134" s="25">
        <f t="shared" si="10"/>
        <v>103.788</v>
      </c>
    </row>
    <row r="135" spans="1:16" ht="26.25" x14ac:dyDescent="0.45">
      <c r="A135" s="17">
        <v>110</v>
      </c>
      <c r="B135" s="18" t="s">
        <v>141</v>
      </c>
      <c r="C135" s="19" t="s">
        <v>39</v>
      </c>
      <c r="D135" s="20">
        <v>107.88</v>
      </c>
      <c r="E135" s="21">
        <v>1</v>
      </c>
      <c r="F135" s="22" t="s">
        <v>40</v>
      </c>
      <c r="G135" s="23">
        <f t="shared" si="11"/>
        <v>107.88</v>
      </c>
      <c r="H135" s="23">
        <f t="shared" si="7"/>
        <v>89.9</v>
      </c>
      <c r="I135" s="24">
        <v>0</v>
      </c>
      <c r="J135" s="24">
        <v>0.1</v>
      </c>
      <c r="K135" s="24">
        <v>0</v>
      </c>
      <c r="L135" s="24">
        <f t="shared" si="8"/>
        <v>9.9999999999999978E-2</v>
      </c>
      <c r="M135" s="25">
        <f t="shared" si="12"/>
        <v>10.787999999999997</v>
      </c>
      <c r="N135" s="25">
        <f t="shared" si="13"/>
        <v>97.091999999999999</v>
      </c>
      <c r="O135" s="26">
        <f t="shared" si="9"/>
        <v>1</v>
      </c>
      <c r="P135" s="25">
        <f t="shared" si="10"/>
        <v>97.091999999999999</v>
      </c>
    </row>
    <row r="136" spans="1:16" ht="52.5" x14ac:dyDescent="0.45">
      <c r="A136" s="17">
        <v>111</v>
      </c>
      <c r="B136" s="18" t="s">
        <v>142</v>
      </c>
      <c r="C136" s="19" t="s">
        <v>39</v>
      </c>
      <c r="D136" s="20">
        <v>107.88</v>
      </c>
      <c r="E136" s="21">
        <v>1</v>
      </c>
      <c r="F136" s="22" t="s">
        <v>40</v>
      </c>
      <c r="G136" s="23">
        <f t="shared" si="11"/>
        <v>107.88</v>
      </c>
      <c r="H136" s="23">
        <f t="shared" si="7"/>
        <v>89.9</v>
      </c>
      <c r="I136" s="24">
        <v>0</v>
      </c>
      <c r="J136" s="24">
        <v>0.1</v>
      </c>
      <c r="K136" s="24">
        <v>0</v>
      </c>
      <c r="L136" s="24">
        <f t="shared" si="8"/>
        <v>9.9999999999999978E-2</v>
      </c>
      <c r="M136" s="25">
        <f t="shared" si="12"/>
        <v>10.787999999999997</v>
      </c>
      <c r="N136" s="25">
        <f t="shared" si="13"/>
        <v>97.091999999999999</v>
      </c>
      <c r="O136" s="26">
        <f t="shared" si="9"/>
        <v>1</v>
      </c>
      <c r="P136" s="25">
        <f t="shared" si="10"/>
        <v>97.091999999999999</v>
      </c>
    </row>
    <row r="137" spans="1:16" ht="52.5" x14ac:dyDescent="0.45">
      <c r="A137" s="17">
        <v>112</v>
      </c>
      <c r="B137" s="18" t="s">
        <v>143</v>
      </c>
      <c r="C137" s="19" t="s">
        <v>39</v>
      </c>
      <c r="D137" s="20">
        <v>100.35</v>
      </c>
      <c r="E137" s="21">
        <v>1</v>
      </c>
      <c r="F137" s="22" t="s">
        <v>40</v>
      </c>
      <c r="G137" s="23">
        <f t="shared" si="11"/>
        <v>100.35</v>
      </c>
      <c r="H137" s="23">
        <f t="shared" si="7"/>
        <v>83.625</v>
      </c>
      <c r="I137" s="24">
        <v>0</v>
      </c>
      <c r="J137" s="24">
        <v>0.1</v>
      </c>
      <c r="K137" s="24">
        <v>0</v>
      </c>
      <c r="L137" s="24">
        <f t="shared" si="8"/>
        <v>9.9999999999999978E-2</v>
      </c>
      <c r="M137" s="25">
        <f t="shared" si="12"/>
        <v>10.034999999999997</v>
      </c>
      <c r="N137" s="25">
        <f t="shared" si="13"/>
        <v>90.314999999999998</v>
      </c>
      <c r="O137" s="26">
        <f t="shared" si="9"/>
        <v>1</v>
      </c>
      <c r="P137" s="25">
        <f t="shared" si="10"/>
        <v>90.314999999999998</v>
      </c>
    </row>
    <row r="138" spans="1:16" ht="52.5" x14ac:dyDescent="0.45">
      <c r="A138" s="17">
        <v>113</v>
      </c>
      <c r="B138" s="18" t="s">
        <v>144</v>
      </c>
      <c r="C138" s="19" t="s">
        <v>39</v>
      </c>
      <c r="D138" s="20">
        <v>107.88</v>
      </c>
      <c r="E138" s="21">
        <v>1</v>
      </c>
      <c r="F138" s="22" t="s">
        <v>40</v>
      </c>
      <c r="G138" s="23">
        <f t="shared" si="11"/>
        <v>107.88</v>
      </c>
      <c r="H138" s="23">
        <f t="shared" si="7"/>
        <v>89.9</v>
      </c>
      <c r="I138" s="24">
        <v>0</v>
      </c>
      <c r="J138" s="24">
        <v>0.1</v>
      </c>
      <c r="K138" s="24">
        <v>0</v>
      </c>
      <c r="L138" s="24">
        <f t="shared" si="8"/>
        <v>9.9999999999999978E-2</v>
      </c>
      <c r="M138" s="25">
        <f t="shared" si="12"/>
        <v>10.787999999999997</v>
      </c>
      <c r="N138" s="25">
        <f t="shared" si="13"/>
        <v>97.091999999999999</v>
      </c>
      <c r="O138" s="26">
        <f t="shared" si="9"/>
        <v>1</v>
      </c>
      <c r="P138" s="25">
        <f t="shared" si="10"/>
        <v>97.091999999999999</v>
      </c>
    </row>
    <row r="139" spans="1:16" ht="52.5" x14ac:dyDescent="0.45">
      <c r="A139" s="17">
        <v>114</v>
      </c>
      <c r="B139" s="18" t="s">
        <v>144</v>
      </c>
      <c r="C139" s="19" t="s">
        <v>39</v>
      </c>
      <c r="D139" s="20">
        <v>107.88</v>
      </c>
      <c r="E139" s="21">
        <v>1</v>
      </c>
      <c r="F139" s="22" t="s">
        <v>40</v>
      </c>
      <c r="G139" s="23">
        <f t="shared" si="11"/>
        <v>107.88</v>
      </c>
      <c r="H139" s="23">
        <f t="shared" si="7"/>
        <v>89.9</v>
      </c>
      <c r="I139" s="24">
        <v>0</v>
      </c>
      <c r="J139" s="24">
        <v>0.1</v>
      </c>
      <c r="K139" s="24">
        <v>0</v>
      </c>
      <c r="L139" s="24">
        <f t="shared" si="8"/>
        <v>9.9999999999999978E-2</v>
      </c>
      <c r="M139" s="25">
        <f t="shared" si="12"/>
        <v>10.787999999999997</v>
      </c>
      <c r="N139" s="25">
        <f t="shared" si="13"/>
        <v>97.091999999999999</v>
      </c>
      <c r="O139" s="26">
        <f t="shared" si="9"/>
        <v>1</v>
      </c>
      <c r="P139" s="25">
        <f t="shared" si="10"/>
        <v>97.091999999999999</v>
      </c>
    </row>
    <row r="140" spans="1:16" ht="52.5" x14ac:dyDescent="0.45">
      <c r="A140" s="17">
        <v>115</v>
      </c>
      <c r="B140" s="18" t="s">
        <v>145</v>
      </c>
      <c r="C140" s="19" t="s">
        <v>39</v>
      </c>
      <c r="D140" s="20">
        <v>107.88</v>
      </c>
      <c r="E140" s="21">
        <v>1</v>
      </c>
      <c r="F140" s="22" t="s">
        <v>40</v>
      </c>
      <c r="G140" s="23">
        <f t="shared" si="11"/>
        <v>107.88</v>
      </c>
      <c r="H140" s="23">
        <f t="shared" si="7"/>
        <v>89.9</v>
      </c>
      <c r="I140" s="24">
        <v>0</v>
      </c>
      <c r="J140" s="24">
        <v>0.1</v>
      </c>
      <c r="K140" s="24">
        <v>0</v>
      </c>
      <c r="L140" s="24">
        <f t="shared" si="8"/>
        <v>9.9999999999999978E-2</v>
      </c>
      <c r="M140" s="25">
        <f t="shared" si="12"/>
        <v>10.787999999999997</v>
      </c>
      <c r="N140" s="25">
        <f t="shared" si="13"/>
        <v>97.091999999999999</v>
      </c>
      <c r="O140" s="26">
        <f t="shared" si="9"/>
        <v>1</v>
      </c>
      <c r="P140" s="25">
        <f t="shared" si="10"/>
        <v>97.091999999999999</v>
      </c>
    </row>
    <row r="141" spans="1:16" ht="52.5" x14ac:dyDescent="0.45">
      <c r="A141" s="17">
        <v>116</v>
      </c>
      <c r="B141" s="18" t="s">
        <v>146</v>
      </c>
      <c r="C141" s="19" t="s">
        <v>39</v>
      </c>
      <c r="D141" s="20">
        <v>107.88</v>
      </c>
      <c r="E141" s="21">
        <v>1</v>
      </c>
      <c r="F141" s="22" t="s">
        <v>40</v>
      </c>
      <c r="G141" s="23">
        <f t="shared" si="11"/>
        <v>107.88</v>
      </c>
      <c r="H141" s="23">
        <f t="shared" si="7"/>
        <v>89.9</v>
      </c>
      <c r="I141" s="24">
        <v>0</v>
      </c>
      <c r="J141" s="24">
        <v>0.1</v>
      </c>
      <c r="K141" s="24">
        <v>0</v>
      </c>
      <c r="L141" s="24">
        <f t="shared" si="8"/>
        <v>9.9999999999999978E-2</v>
      </c>
      <c r="M141" s="25">
        <f t="shared" si="12"/>
        <v>10.787999999999997</v>
      </c>
      <c r="N141" s="25">
        <f t="shared" si="13"/>
        <v>97.091999999999999</v>
      </c>
      <c r="O141" s="26">
        <f t="shared" si="9"/>
        <v>1</v>
      </c>
      <c r="P141" s="25">
        <f t="shared" si="10"/>
        <v>97.091999999999999</v>
      </c>
    </row>
    <row r="142" spans="1:16" ht="52.5" x14ac:dyDescent="0.45">
      <c r="A142" s="17">
        <v>117</v>
      </c>
      <c r="B142" s="18" t="s">
        <v>147</v>
      </c>
      <c r="C142" s="19" t="s">
        <v>39</v>
      </c>
      <c r="D142" s="20">
        <v>100.35</v>
      </c>
      <c r="E142" s="21">
        <v>1</v>
      </c>
      <c r="F142" s="22" t="s">
        <v>40</v>
      </c>
      <c r="G142" s="23">
        <f t="shared" si="11"/>
        <v>100.35</v>
      </c>
      <c r="H142" s="23">
        <f t="shared" si="7"/>
        <v>83.625</v>
      </c>
      <c r="I142" s="24">
        <v>0</v>
      </c>
      <c r="J142" s="24">
        <v>0.1</v>
      </c>
      <c r="K142" s="24">
        <v>0</v>
      </c>
      <c r="L142" s="24">
        <f t="shared" si="8"/>
        <v>9.9999999999999978E-2</v>
      </c>
      <c r="M142" s="25">
        <f t="shared" si="12"/>
        <v>10.034999999999997</v>
      </c>
      <c r="N142" s="25">
        <f t="shared" si="13"/>
        <v>90.314999999999998</v>
      </c>
      <c r="O142" s="26">
        <f t="shared" si="9"/>
        <v>1</v>
      </c>
      <c r="P142" s="25">
        <f t="shared" si="10"/>
        <v>90.314999999999998</v>
      </c>
    </row>
    <row r="143" spans="1:16" ht="65.650000000000006" x14ac:dyDescent="0.45">
      <c r="A143" s="17">
        <v>118</v>
      </c>
      <c r="B143" s="18" t="s">
        <v>148</v>
      </c>
      <c r="C143" s="19" t="s">
        <v>39</v>
      </c>
      <c r="D143" s="20">
        <v>115.32</v>
      </c>
      <c r="E143" s="21">
        <v>1</v>
      </c>
      <c r="F143" s="22" t="s">
        <v>40</v>
      </c>
      <c r="G143" s="23">
        <f t="shared" si="11"/>
        <v>115.32</v>
      </c>
      <c r="H143" s="23">
        <f t="shared" si="7"/>
        <v>96.1</v>
      </c>
      <c r="I143" s="24">
        <v>0</v>
      </c>
      <c r="J143" s="24">
        <v>0.1</v>
      </c>
      <c r="K143" s="24">
        <v>0</v>
      </c>
      <c r="L143" s="24">
        <f t="shared" si="8"/>
        <v>9.9999999999999978E-2</v>
      </c>
      <c r="M143" s="25">
        <f t="shared" si="12"/>
        <v>11.531999999999996</v>
      </c>
      <c r="N143" s="25">
        <f t="shared" si="13"/>
        <v>103.788</v>
      </c>
      <c r="O143" s="26">
        <f t="shared" si="9"/>
        <v>1</v>
      </c>
      <c r="P143" s="25">
        <f t="shared" si="10"/>
        <v>103.788</v>
      </c>
    </row>
    <row r="144" spans="1:16" ht="52.5" x14ac:dyDescent="0.45">
      <c r="A144" s="17">
        <v>119</v>
      </c>
      <c r="B144" s="18" t="s">
        <v>149</v>
      </c>
      <c r="C144" s="19" t="s">
        <v>39</v>
      </c>
      <c r="D144" s="20">
        <v>89.8</v>
      </c>
      <c r="E144" s="21">
        <v>1</v>
      </c>
      <c r="F144" s="22" t="s">
        <v>40</v>
      </c>
      <c r="G144" s="23">
        <f t="shared" si="11"/>
        <v>89.8</v>
      </c>
      <c r="H144" s="23">
        <f t="shared" si="7"/>
        <v>74.833333333333329</v>
      </c>
      <c r="I144" s="24">
        <v>0</v>
      </c>
      <c r="J144" s="24">
        <v>0.1</v>
      </c>
      <c r="K144" s="24">
        <v>0</v>
      </c>
      <c r="L144" s="24">
        <f t="shared" si="8"/>
        <v>9.9999999999999978E-2</v>
      </c>
      <c r="M144" s="25">
        <f t="shared" si="12"/>
        <v>8.9799999999999969</v>
      </c>
      <c r="N144" s="25">
        <f t="shared" si="13"/>
        <v>80.819999999999993</v>
      </c>
      <c r="O144" s="26">
        <f t="shared" si="9"/>
        <v>1</v>
      </c>
      <c r="P144" s="25">
        <f t="shared" si="10"/>
        <v>80.819999999999993</v>
      </c>
    </row>
    <row r="145" spans="1:16" ht="52.5" x14ac:dyDescent="0.45">
      <c r="A145" s="17">
        <v>120</v>
      </c>
      <c r="B145" s="18" t="s">
        <v>150</v>
      </c>
      <c r="C145" s="19" t="s">
        <v>39</v>
      </c>
      <c r="D145" s="20">
        <v>99.16</v>
      </c>
      <c r="E145" s="21">
        <v>1</v>
      </c>
      <c r="F145" s="22" t="s">
        <v>40</v>
      </c>
      <c r="G145" s="23">
        <f t="shared" si="11"/>
        <v>99.16</v>
      </c>
      <c r="H145" s="23">
        <f t="shared" si="7"/>
        <v>82.63333333333334</v>
      </c>
      <c r="I145" s="24">
        <v>0</v>
      </c>
      <c r="J145" s="24">
        <v>0.1</v>
      </c>
      <c r="K145" s="24">
        <v>0</v>
      </c>
      <c r="L145" s="24">
        <f t="shared" si="8"/>
        <v>9.9999999999999978E-2</v>
      </c>
      <c r="M145" s="25">
        <f t="shared" si="12"/>
        <v>9.9159999999999968</v>
      </c>
      <c r="N145" s="25">
        <f t="shared" si="13"/>
        <v>89.244</v>
      </c>
      <c r="O145" s="26">
        <f t="shared" si="9"/>
        <v>1</v>
      </c>
      <c r="P145" s="25">
        <f t="shared" si="10"/>
        <v>89.244</v>
      </c>
    </row>
    <row r="146" spans="1:16" ht="52.5" x14ac:dyDescent="0.45">
      <c r="A146" s="17">
        <v>121</v>
      </c>
      <c r="B146" s="18" t="s">
        <v>151</v>
      </c>
      <c r="C146" s="19" t="s">
        <v>39</v>
      </c>
      <c r="D146" s="20">
        <v>105.09</v>
      </c>
      <c r="E146" s="21">
        <v>1</v>
      </c>
      <c r="F146" s="22" t="s">
        <v>40</v>
      </c>
      <c r="G146" s="23">
        <f t="shared" si="11"/>
        <v>105.09</v>
      </c>
      <c r="H146" s="23">
        <f t="shared" si="7"/>
        <v>87.575000000000003</v>
      </c>
      <c r="I146" s="24">
        <v>0</v>
      </c>
      <c r="J146" s="24">
        <v>0.1</v>
      </c>
      <c r="K146" s="24">
        <v>0</v>
      </c>
      <c r="L146" s="24">
        <f t="shared" si="8"/>
        <v>9.9999999999999978E-2</v>
      </c>
      <c r="M146" s="25">
        <f t="shared" si="12"/>
        <v>10.508999999999999</v>
      </c>
      <c r="N146" s="25">
        <f t="shared" si="13"/>
        <v>94.581000000000003</v>
      </c>
      <c r="O146" s="26">
        <f t="shared" si="9"/>
        <v>1</v>
      </c>
      <c r="P146" s="25">
        <f t="shared" si="10"/>
        <v>94.581000000000003</v>
      </c>
    </row>
    <row r="147" spans="1:16" ht="52.5" x14ac:dyDescent="0.45">
      <c r="A147" s="17">
        <v>122</v>
      </c>
      <c r="B147" s="18" t="s">
        <v>152</v>
      </c>
      <c r="C147" s="19" t="s">
        <v>39</v>
      </c>
      <c r="D147" s="20">
        <v>107.88</v>
      </c>
      <c r="E147" s="21">
        <v>1</v>
      </c>
      <c r="F147" s="22" t="s">
        <v>40</v>
      </c>
      <c r="G147" s="23">
        <f t="shared" si="11"/>
        <v>107.88</v>
      </c>
      <c r="H147" s="23">
        <f t="shared" si="7"/>
        <v>89.9</v>
      </c>
      <c r="I147" s="24">
        <v>0</v>
      </c>
      <c r="J147" s="24">
        <v>0.1</v>
      </c>
      <c r="K147" s="24">
        <v>0</v>
      </c>
      <c r="L147" s="24">
        <f t="shared" si="8"/>
        <v>9.9999999999999978E-2</v>
      </c>
      <c r="M147" s="25">
        <f t="shared" si="12"/>
        <v>10.787999999999997</v>
      </c>
      <c r="N147" s="25">
        <f t="shared" si="13"/>
        <v>97.091999999999999</v>
      </c>
      <c r="O147" s="26">
        <f t="shared" si="9"/>
        <v>1</v>
      </c>
      <c r="P147" s="25">
        <f t="shared" si="10"/>
        <v>97.091999999999999</v>
      </c>
    </row>
    <row r="148" spans="1:16" ht="52.5" x14ac:dyDescent="0.45">
      <c r="A148" s="17">
        <v>123</v>
      </c>
      <c r="B148" s="18" t="s">
        <v>153</v>
      </c>
      <c r="C148" s="19" t="s">
        <v>39</v>
      </c>
      <c r="D148" s="20">
        <v>107.88</v>
      </c>
      <c r="E148" s="21">
        <v>1</v>
      </c>
      <c r="F148" s="22" t="s">
        <v>40</v>
      </c>
      <c r="G148" s="23">
        <f t="shared" si="11"/>
        <v>107.88</v>
      </c>
      <c r="H148" s="23">
        <f t="shared" si="7"/>
        <v>89.9</v>
      </c>
      <c r="I148" s="24">
        <v>0</v>
      </c>
      <c r="J148" s="24">
        <v>0.1</v>
      </c>
      <c r="K148" s="24">
        <v>0</v>
      </c>
      <c r="L148" s="24">
        <f t="shared" si="8"/>
        <v>9.9999999999999978E-2</v>
      </c>
      <c r="M148" s="25">
        <f t="shared" si="12"/>
        <v>10.787999999999997</v>
      </c>
      <c r="N148" s="25">
        <f t="shared" si="13"/>
        <v>97.091999999999999</v>
      </c>
      <c r="O148" s="26">
        <f t="shared" si="9"/>
        <v>1</v>
      </c>
      <c r="P148" s="25">
        <f t="shared" si="10"/>
        <v>97.091999999999999</v>
      </c>
    </row>
    <row r="149" spans="1:16" ht="65.650000000000006" x14ac:dyDescent="0.45">
      <c r="A149" s="17">
        <v>124</v>
      </c>
      <c r="B149" s="18" t="s">
        <v>154</v>
      </c>
      <c r="C149" s="19" t="s">
        <v>39</v>
      </c>
      <c r="D149" s="20">
        <v>126.48</v>
      </c>
      <c r="E149" s="21">
        <v>1</v>
      </c>
      <c r="F149" s="22" t="s">
        <v>40</v>
      </c>
      <c r="G149" s="23">
        <f t="shared" si="11"/>
        <v>126.48</v>
      </c>
      <c r="H149" s="23">
        <f t="shared" si="7"/>
        <v>105.4</v>
      </c>
      <c r="I149" s="24">
        <v>0</v>
      </c>
      <c r="J149" s="24">
        <v>0.1</v>
      </c>
      <c r="K149" s="24">
        <v>0</v>
      </c>
      <c r="L149" s="24">
        <f t="shared" si="8"/>
        <v>9.9999999999999978E-2</v>
      </c>
      <c r="M149" s="25">
        <f t="shared" si="12"/>
        <v>12.647999999999998</v>
      </c>
      <c r="N149" s="25">
        <f t="shared" si="13"/>
        <v>113.83200000000001</v>
      </c>
      <c r="O149" s="26">
        <f t="shared" si="9"/>
        <v>1</v>
      </c>
      <c r="P149" s="25">
        <f t="shared" si="10"/>
        <v>113.83200000000001</v>
      </c>
    </row>
    <row r="150" spans="1:16" ht="52.5" x14ac:dyDescent="0.45">
      <c r="A150" s="17">
        <v>125</v>
      </c>
      <c r="B150" s="18" t="s">
        <v>155</v>
      </c>
      <c r="C150" s="19" t="s">
        <v>39</v>
      </c>
      <c r="D150" s="20">
        <v>107.88</v>
      </c>
      <c r="E150" s="21">
        <v>1</v>
      </c>
      <c r="F150" s="22" t="s">
        <v>40</v>
      </c>
      <c r="G150" s="23">
        <f t="shared" si="11"/>
        <v>107.88</v>
      </c>
      <c r="H150" s="23">
        <f t="shared" si="7"/>
        <v>89.9</v>
      </c>
      <c r="I150" s="24">
        <v>0</v>
      </c>
      <c r="J150" s="24">
        <v>0.1</v>
      </c>
      <c r="K150" s="24">
        <v>0</v>
      </c>
      <c r="L150" s="24">
        <f t="shared" si="8"/>
        <v>9.9999999999999978E-2</v>
      </c>
      <c r="M150" s="25">
        <f t="shared" si="12"/>
        <v>10.787999999999997</v>
      </c>
      <c r="N150" s="25">
        <f t="shared" si="13"/>
        <v>97.091999999999999</v>
      </c>
      <c r="O150" s="26">
        <f t="shared" si="9"/>
        <v>1</v>
      </c>
      <c r="P150" s="25">
        <f t="shared" si="10"/>
        <v>97.091999999999999</v>
      </c>
    </row>
    <row r="151" spans="1:16" ht="52.5" x14ac:dyDescent="0.45">
      <c r="A151" s="17">
        <v>126</v>
      </c>
      <c r="B151" s="18" t="s">
        <v>156</v>
      </c>
      <c r="C151" s="19" t="s">
        <v>39</v>
      </c>
      <c r="D151" s="20">
        <v>107.88</v>
      </c>
      <c r="E151" s="21">
        <v>1</v>
      </c>
      <c r="F151" s="22" t="s">
        <v>40</v>
      </c>
      <c r="G151" s="23">
        <f t="shared" si="11"/>
        <v>107.88</v>
      </c>
      <c r="H151" s="23">
        <f t="shared" si="7"/>
        <v>89.9</v>
      </c>
      <c r="I151" s="24">
        <v>0</v>
      </c>
      <c r="J151" s="24">
        <v>0.1</v>
      </c>
      <c r="K151" s="24">
        <v>0</v>
      </c>
      <c r="L151" s="24">
        <f t="shared" si="8"/>
        <v>9.9999999999999978E-2</v>
      </c>
      <c r="M151" s="25">
        <f t="shared" si="12"/>
        <v>10.787999999999997</v>
      </c>
      <c r="N151" s="25">
        <f t="shared" si="13"/>
        <v>97.091999999999999</v>
      </c>
      <c r="O151" s="26">
        <f t="shared" si="9"/>
        <v>1</v>
      </c>
      <c r="P151" s="25">
        <f t="shared" si="10"/>
        <v>97.091999999999999</v>
      </c>
    </row>
    <row r="152" spans="1:16" ht="52.5" x14ac:dyDescent="0.45">
      <c r="A152" s="17">
        <v>127</v>
      </c>
      <c r="B152" s="18" t="s">
        <v>157</v>
      </c>
      <c r="C152" s="19" t="s">
        <v>39</v>
      </c>
      <c r="D152" s="20">
        <v>109.74</v>
      </c>
      <c r="E152" s="21">
        <v>1</v>
      </c>
      <c r="F152" s="22" t="s">
        <v>40</v>
      </c>
      <c r="G152" s="23">
        <f t="shared" si="11"/>
        <v>109.74</v>
      </c>
      <c r="H152" s="23">
        <f t="shared" si="7"/>
        <v>91.45</v>
      </c>
      <c r="I152" s="24">
        <v>0</v>
      </c>
      <c r="J152" s="24">
        <v>0.1</v>
      </c>
      <c r="K152" s="24">
        <v>0</v>
      </c>
      <c r="L152" s="24">
        <f t="shared" si="8"/>
        <v>9.9999999999999978E-2</v>
      </c>
      <c r="M152" s="25">
        <f t="shared" si="12"/>
        <v>10.973999999999997</v>
      </c>
      <c r="N152" s="25">
        <f t="shared" si="13"/>
        <v>98.765999999999991</v>
      </c>
      <c r="O152" s="26">
        <f t="shared" si="9"/>
        <v>1</v>
      </c>
      <c r="P152" s="25">
        <f t="shared" si="10"/>
        <v>98.765999999999991</v>
      </c>
    </row>
    <row r="153" spans="1:16" ht="52.5" x14ac:dyDescent="0.45">
      <c r="A153" s="17">
        <v>128</v>
      </c>
      <c r="B153" s="18" t="s">
        <v>158</v>
      </c>
      <c r="C153" s="19" t="s">
        <v>39</v>
      </c>
      <c r="D153" s="20">
        <v>107.88</v>
      </c>
      <c r="E153" s="21">
        <v>1</v>
      </c>
      <c r="F153" s="22" t="s">
        <v>40</v>
      </c>
      <c r="G153" s="23">
        <f t="shared" si="11"/>
        <v>107.88</v>
      </c>
      <c r="H153" s="23">
        <f t="shared" si="7"/>
        <v>89.9</v>
      </c>
      <c r="I153" s="24">
        <v>0</v>
      </c>
      <c r="J153" s="24">
        <v>0.1</v>
      </c>
      <c r="K153" s="24">
        <v>0</v>
      </c>
      <c r="L153" s="24">
        <f t="shared" si="8"/>
        <v>9.9999999999999978E-2</v>
      </c>
      <c r="M153" s="25">
        <f t="shared" si="12"/>
        <v>10.787999999999997</v>
      </c>
      <c r="N153" s="25">
        <f t="shared" si="13"/>
        <v>97.091999999999999</v>
      </c>
      <c r="O153" s="26">
        <f t="shared" si="9"/>
        <v>1</v>
      </c>
      <c r="P153" s="25">
        <f t="shared" si="10"/>
        <v>97.091999999999999</v>
      </c>
    </row>
    <row r="154" spans="1:16" ht="52.5" x14ac:dyDescent="0.45">
      <c r="A154" s="17">
        <v>129</v>
      </c>
      <c r="B154" s="18" t="s">
        <v>159</v>
      </c>
      <c r="C154" s="19" t="s">
        <v>39</v>
      </c>
      <c r="D154" s="20">
        <v>117.18</v>
      </c>
      <c r="E154" s="21">
        <v>1</v>
      </c>
      <c r="F154" s="22" t="s">
        <v>40</v>
      </c>
      <c r="G154" s="23">
        <f t="shared" si="11"/>
        <v>117.18</v>
      </c>
      <c r="H154" s="23">
        <f t="shared" ref="H154:H170" si="14">G154/1.2</f>
        <v>97.65</v>
      </c>
      <c r="I154" s="24">
        <v>0</v>
      </c>
      <c r="J154" s="24">
        <v>0.1</v>
      </c>
      <c r="K154" s="24">
        <v>0</v>
      </c>
      <c r="L154" s="24">
        <f t="shared" ref="L154:L216" si="15">1-(1-K154)*(1-J154)*(1-I154)</f>
        <v>9.9999999999999978E-2</v>
      </c>
      <c r="M154" s="25">
        <f t="shared" si="12"/>
        <v>11.717999999999998</v>
      </c>
      <c r="N154" s="25">
        <f t="shared" si="13"/>
        <v>105.462</v>
      </c>
      <c r="O154" s="26">
        <f t="shared" ref="O154:O170" si="16">E154</f>
        <v>1</v>
      </c>
      <c r="P154" s="25">
        <f t="shared" ref="P154:P170" si="17">N154*O154</f>
        <v>105.462</v>
      </c>
    </row>
    <row r="155" spans="1:16" ht="52.5" x14ac:dyDescent="0.45">
      <c r="A155" s="17">
        <v>130</v>
      </c>
      <c r="B155" s="18" t="s">
        <v>160</v>
      </c>
      <c r="C155" s="19" t="s">
        <v>39</v>
      </c>
      <c r="D155" s="20">
        <v>107.88</v>
      </c>
      <c r="E155" s="21">
        <v>1</v>
      </c>
      <c r="F155" s="22" t="s">
        <v>40</v>
      </c>
      <c r="G155" s="23">
        <f t="shared" ref="G155:G170" si="18">D155*E155</f>
        <v>107.88</v>
      </c>
      <c r="H155" s="23">
        <f t="shared" si="14"/>
        <v>89.9</v>
      </c>
      <c r="I155" s="24">
        <v>0</v>
      </c>
      <c r="J155" s="24">
        <v>0.1</v>
      </c>
      <c r="K155" s="24">
        <v>0</v>
      </c>
      <c r="L155" s="24">
        <f t="shared" si="15"/>
        <v>9.9999999999999978E-2</v>
      </c>
      <c r="M155" s="25">
        <f t="shared" ref="M155:M170" si="19">L155*D155</f>
        <v>10.787999999999997</v>
      </c>
      <c r="N155" s="25">
        <f t="shared" ref="N155:N170" si="20">D155-M155</f>
        <v>97.091999999999999</v>
      </c>
      <c r="O155" s="26">
        <f t="shared" si="16"/>
        <v>1</v>
      </c>
      <c r="P155" s="25">
        <f t="shared" si="17"/>
        <v>97.091999999999999</v>
      </c>
    </row>
    <row r="156" spans="1:16" ht="52.5" x14ac:dyDescent="0.45">
      <c r="A156" s="17">
        <v>131</v>
      </c>
      <c r="B156" s="18" t="s">
        <v>161</v>
      </c>
      <c r="C156" s="19" t="s">
        <v>39</v>
      </c>
      <c r="D156" s="20">
        <v>106.95</v>
      </c>
      <c r="E156" s="21">
        <v>1</v>
      </c>
      <c r="F156" s="22" t="s">
        <v>40</v>
      </c>
      <c r="G156" s="23">
        <f t="shared" si="18"/>
        <v>106.95</v>
      </c>
      <c r="H156" s="23">
        <f t="shared" si="14"/>
        <v>89.125</v>
      </c>
      <c r="I156" s="24">
        <v>0</v>
      </c>
      <c r="J156" s="24">
        <v>0.1</v>
      </c>
      <c r="K156" s="24">
        <v>0</v>
      </c>
      <c r="L156" s="24">
        <f t="shared" si="15"/>
        <v>9.9999999999999978E-2</v>
      </c>
      <c r="M156" s="25">
        <f t="shared" si="19"/>
        <v>10.694999999999999</v>
      </c>
      <c r="N156" s="25">
        <f t="shared" si="20"/>
        <v>96.25500000000001</v>
      </c>
      <c r="O156" s="26">
        <f t="shared" si="16"/>
        <v>1</v>
      </c>
      <c r="P156" s="25">
        <f t="shared" si="17"/>
        <v>96.25500000000001</v>
      </c>
    </row>
    <row r="157" spans="1:16" ht="52.5" x14ac:dyDescent="0.45">
      <c r="A157" s="17">
        <v>132</v>
      </c>
      <c r="B157" s="18" t="s">
        <v>162</v>
      </c>
      <c r="C157" s="19" t="s">
        <v>39</v>
      </c>
      <c r="D157" s="20">
        <v>106.95</v>
      </c>
      <c r="E157" s="21">
        <v>1</v>
      </c>
      <c r="F157" s="22" t="s">
        <v>40</v>
      </c>
      <c r="G157" s="23">
        <f t="shared" si="18"/>
        <v>106.95</v>
      </c>
      <c r="H157" s="23">
        <f t="shared" si="14"/>
        <v>89.125</v>
      </c>
      <c r="I157" s="24">
        <v>0</v>
      </c>
      <c r="J157" s="24">
        <v>0.1</v>
      </c>
      <c r="K157" s="24">
        <v>0</v>
      </c>
      <c r="L157" s="24">
        <f t="shared" si="15"/>
        <v>9.9999999999999978E-2</v>
      </c>
      <c r="M157" s="25">
        <f t="shared" si="19"/>
        <v>10.694999999999999</v>
      </c>
      <c r="N157" s="25">
        <f t="shared" si="20"/>
        <v>96.25500000000001</v>
      </c>
      <c r="O157" s="26">
        <f t="shared" si="16"/>
        <v>1</v>
      </c>
      <c r="P157" s="25">
        <f t="shared" si="17"/>
        <v>96.25500000000001</v>
      </c>
    </row>
    <row r="158" spans="1:16" ht="52.5" x14ac:dyDescent="0.45">
      <c r="A158" s="17">
        <v>133</v>
      </c>
      <c r="B158" s="18" t="s">
        <v>163</v>
      </c>
      <c r="C158" s="19" t="s">
        <v>39</v>
      </c>
      <c r="D158" s="20">
        <v>109.74</v>
      </c>
      <c r="E158" s="21">
        <v>1</v>
      </c>
      <c r="F158" s="22" t="s">
        <v>40</v>
      </c>
      <c r="G158" s="23">
        <f t="shared" si="18"/>
        <v>109.74</v>
      </c>
      <c r="H158" s="23">
        <f t="shared" si="14"/>
        <v>91.45</v>
      </c>
      <c r="I158" s="24">
        <v>0</v>
      </c>
      <c r="J158" s="24">
        <v>0.1</v>
      </c>
      <c r="K158" s="24">
        <v>0</v>
      </c>
      <c r="L158" s="24">
        <f t="shared" si="15"/>
        <v>9.9999999999999978E-2</v>
      </c>
      <c r="M158" s="25">
        <f t="shared" si="19"/>
        <v>10.973999999999997</v>
      </c>
      <c r="N158" s="25">
        <f t="shared" si="20"/>
        <v>98.765999999999991</v>
      </c>
      <c r="O158" s="26">
        <f t="shared" si="16"/>
        <v>1</v>
      </c>
      <c r="P158" s="25">
        <f t="shared" si="17"/>
        <v>98.765999999999991</v>
      </c>
    </row>
    <row r="159" spans="1:16" ht="52.5" x14ac:dyDescent="0.45">
      <c r="A159" s="17">
        <v>134</v>
      </c>
      <c r="B159" s="18" t="s">
        <v>164</v>
      </c>
      <c r="C159" s="19" t="s">
        <v>39</v>
      </c>
      <c r="D159" s="20">
        <v>109.74</v>
      </c>
      <c r="E159" s="21">
        <v>1</v>
      </c>
      <c r="F159" s="22" t="s">
        <v>40</v>
      </c>
      <c r="G159" s="23">
        <f t="shared" si="18"/>
        <v>109.74</v>
      </c>
      <c r="H159" s="23">
        <f t="shared" si="14"/>
        <v>91.45</v>
      </c>
      <c r="I159" s="24">
        <v>0</v>
      </c>
      <c r="J159" s="24">
        <v>0.1</v>
      </c>
      <c r="K159" s="24">
        <v>0</v>
      </c>
      <c r="L159" s="24">
        <f t="shared" si="15"/>
        <v>9.9999999999999978E-2</v>
      </c>
      <c r="M159" s="25">
        <f t="shared" si="19"/>
        <v>10.973999999999997</v>
      </c>
      <c r="N159" s="25">
        <f t="shared" si="20"/>
        <v>98.765999999999991</v>
      </c>
      <c r="O159" s="26">
        <f t="shared" si="16"/>
        <v>1</v>
      </c>
      <c r="P159" s="25">
        <f t="shared" si="17"/>
        <v>98.765999999999991</v>
      </c>
    </row>
    <row r="160" spans="1:16" ht="52.5" customHeight="1" x14ac:dyDescent="0.45">
      <c r="A160" s="17">
        <v>135</v>
      </c>
      <c r="B160" s="18" t="s">
        <v>165</v>
      </c>
      <c r="C160" s="19" t="s">
        <v>39</v>
      </c>
      <c r="D160" s="20">
        <v>111.6</v>
      </c>
      <c r="E160" s="21">
        <v>1</v>
      </c>
      <c r="F160" s="22" t="s">
        <v>40</v>
      </c>
      <c r="G160" s="23">
        <f t="shared" si="18"/>
        <v>111.6</v>
      </c>
      <c r="H160" s="23">
        <f t="shared" si="14"/>
        <v>93</v>
      </c>
      <c r="I160" s="24">
        <v>0</v>
      </c>
      <c r="J160" s="24">
        <v>0.1</v>
      </c>
      <c r="K160" s="24">
        <v>0</v>
      </c>
      <c r="L160" s="24">
        <f t="shared" si="15"/>
        <v>9.9999999999999978E-2</v>
      </c>
      <c r="M160" s="25">
        <f t="shared" si="19"/>
        <v>11.159999999999997</v>
      </c>
      <c r="N160" s="25">
        <f t="shared" si="20"/>
        <v>100.44</v>
      </c>
      <c r="O160" s="26">
        <f t="shared" si="16"/>
        <v>1</v>
      </c>
      <c r="P160" s="25">
        <f t="shared" si="17"/>
        <v>100.44</v>
      </c>
    </row>
    <row r="161" spans="1:16" ht="51.75" customHeight="1" x14ac:dyDescent="0.45">
      <c r="A161" s="17">
        <v>136</v>
      </c>
      <c r="B161" s="18" t="s">
        <v>166</v>
      </c>
      <c r="C161" s="19" t="s">
        <v>39</v>
      </c>
      <c r="D161" s="20">
        <v>104.16</v>
      </c>
      <c r="E161" s="21">
        <v>1</v>
      </c>
      <c r="F161" s="22" t="s">
        <v>40</v>
      </c>
      <c r="G161" s="23">
        <f t="shared" si="18"/>
        <v>104.16</v>
      </c>
      <c r="H161" s="23">
        <f t="shared" si="14"/>
        <v>86.8</v>
      </c>
      <c r="I161" s="24">
        <v>0</v>
      </c>
      <c r="J161" s="24">
        <v>0.1</v>
      </c>
      <c r="K161" s="24">
        <v>0</v>
      </c>
      <c r="L161" s="24">
        <f t="shared" si="15"/>
        <v>9.9999999999999978E-2</v>
      </c>
      <c r="M161" s="25">
        <f t="shared" si="19"/>
        <v>10.415999999999997</v>
      </c>
      <c r="N161" s="25">
        <f t="shared" si="20"/>
        <v>93.744</v>
      </c>
      <c r="O161" s="26">
        <f t="shared" si="16"/>
        <v>1</v>
      </c>
      <c r="P161" s="25">
        <f t="shared" si="17"/>
        <v>93.744</v>
      </c>
    </row>
    <row r="162" spans="1:16" ht="51.75" customHeight="1" x14ac:dyDescent="0.45">
      <c r="A162" s="17">
        <v>137</v>
      </c>
      <c r="B162" s="18" t="s">
        <v>167</v>
      </c>
      <c r="C162" s="19" t="s">
        <v>39</v>
      </c>
      <c r="D162" s="20">
        <v>104.16</v>
      </c>
      <c r="E162" s="21">
        <v>1</v>
      </c>
      <c r="F162" s="22" t="s">
        <v>40</v>
      </c>
      <c r="G162" s="23">
        <f t="shared" si="18"/>
        <v>104.16</v>
      </c>
      <c r="H162" s="23">
        <f t="shared" si="14"/>
        <v>86.8</v>
      </c>
      <c r="I162" s="24">
        <v>0</v>
      </c>
      <c r="J162" s="24">
        <v>0.1</v>
      </c>
      <c r="K162" s="24">
        <v>0</v>
      </c>
      <c r="L162" s="24">
        <f t="shared" si="15"/>
        <v>9.9999999999999978E-2</v>
      </c>
      <c r="M162" s="25">
        <f t="shared" si="19"/>
        <v>10.415999999999997</v>
      </c>
      <c r="N162" s="25">
        <f t="shared" si="20"/>
        <v>93.744</v>
      </c>
      <c r="O162" s="26">
        <f t="shared" si="16"/>
        <v>1</v>
      </c>
      <c r="P162" s="25">
        <f t="shared" si="17"/>
        <v>93.744</v>
      </c>
    </row>
    <row r="163" spans="1:16" ht="52.5" x14ac:dyDescent="0.45">
      <c r="A163" s="17">
        <v>138</v>
      </c>
      <c r="B163" s="18" t="s">
        <v>168</v>
      </c>
      <c r="C163" s="19" t="s">
        <v>39</v>
      </c>
      <c r="D163" s="20">
        <v>107.88</v>
      </c>
      <c r="E163" s="21">
        <v>1</v>
      </c>
      <c r="F163" s="22" t="s">
        <v>40</v>
      </c>
      <c r="G163" s="23">
        <f t="shared" si="18"/>
        <v>107.88</v>
      </c>
      <c r="H163" s="23">
        <f t="shared" si="14"/>
        <v>89.9</v>
      </c>
      <c r="I163" s="24">
        <v>0</v>
      </c>
      <c r="J163" s="24">
        <v>0.1</v>
      </c>
      <c r="K163" s="24">
        <v>0</v>
      </c>
      <c r="L163" s="24">
        <f t="shared" si="15"/>
        <v>9.9999999999999978E-2</v>
      </c>
      <c r="M163" s="25">
        <f t="shared" si="19"/>
        <v>10.787999999999997</v>
      </c>
      <c r="N163" s="25">
        <f t="shared" si="20"/>
        <v>97.091999999999999</v>
      </c>
      <c r="O163" s="26">
        <f t="shared" si="16"/>
        <v>1</v>
      </c>
      <c r="P163" s="25">
        <f t="shared" si="17"/>
        <v>97.091999999999999</v>
      </c>
    </row>
    <row r="164" spans="1:16" ht="52.5" x14ac:dyDescent="0.45">
      <c r="A164" s="17">
        <v>139</v>
      </c>
      <c r="B164" s="18" t="s">
        <v>169</v>
      </c>
      <c r="C164" s="19" t="s">
        <v>39</v>
      </c>
      <c r="D164" s="20">
        <v>107.88</v>
      </c>
      <c r="E164" s="21">
        <v>1</v>
      </c>
      <c r="F164" s="22" t="s">
        <v>40</v>
      </c>
      <c r="G164" s="23">
        <f t="shared" si="18"/>
        <v>107.88</v>
      </c>
      <c r="H164" s="23">
        <f t="shared" si="14"/>
        <v>89.9</v>
      </c>
      <c r="I164" s="24">
        <v>0</v>
      </c>
      <c r="J164" s="24">
        <v>0.1</v>
      </c>
      <c r="K164" s="24">
        <v>0</v>
      </c>
      <c r="L164" s="24">
        <f t="shared" si="15"/>
        <v>9.9999999999999978E-2</v>
      </c>
      <c r="M164" s="25">
        <f t="shared" si="19"/>
        <v>10.787999999999997</v>
      </c>
      <c r="N164" s="25">
        <f t="shared" si="20"/>
        <v>97.091999999999999</v>
      </c>
      <c r="O164" s="26">
        <f t="shared" si="16"/>
        <v>1</v>
      </c>
      <c r="P164" s="25">
        <f t="shared" si="17"/>
        <v>97.091999999999999</v>
      </c>
    </row>
    <row r="165" spans="1:16" ht="65.650000000000006" x14ac:dyDescent="0.45">
      <c r="A165" s="17">
        <v>140</v>
      </c>
      <c r="B165" s="18" t="s">
        <v>170</v>
      </c>
      <c r="C165" s="19" t="s">
        <v>39</v>
      </c>
      <c r="D165" s="20">
        <v>111.6</v>
      </c>
      <c r="E165" s="21">
        <v>1</v>
      </c>
      <c r="F165" s="22" t="s">
        <v>40</v>
      </c>
      <c r="G165" s="23">
        <f t="shared" si="18"/>
        <v>111.6</v>
      </c>
      <c r="H165" s="23">
        <f t="shared" si="14"/>
        <v>93</v>
      </c>
      <c r="I165" s="24">
        <v>0</v>
      </c>
      <c r="J165" s="24">
        <v>0.1</v>
      </c>
      <c r="K165" s="24">
        <v>0</v>
      </c>
      <c r="L165" s="24">
        <f t="shared" si="15"/>
        <v>9.9999999999999978E-2</v>
      </c>
      <c r="M165" s="25">
        <f t="shared" si="19"/>
        <v>11.159999999999997</v>
      </c>
      <c r="N165" s="25">
        <f t="shared" si="20"/>
        <v>100.44</v>
      </c>
      <c r="O165" s="26">
        <f t="shared" si="16"/>
        <v>1</v>
      </c>
      <c r="P165" s="25">
        <f t="shared" si="17"/>
        <v>100.44</v>
      </c>
    </row>
    <row r="166" spans="1:16" ht="65.650000000000006" x14ac:dyDescent="0.45">
      <c r="A166" s="17">
        <v>141</v>
      </c>
      <c r="B166" s="18" t="s">
        <v>171</v>
      </c>
      <c r="C166" s="19" t="s">
        <v>39</v>
      </c>
      <c r="D166" s="20">
        <v>111.6</v>
      </c>
      <c r="E166" s="21">
        <v>1</v>
      </c>
      <c r="F166" s="22" t="s">
        <v>40</v>
      </c>
      <c r="G166" s="23">
        <f t="shared" si="18"/>
        <v>111.6</v>
      </c>
      <c r="H166" s="23">
        <f t="shared" si="14"/>
        <v>93</v>
      </c>
      <c r="I166" s="24">
        <v>0</v>
      </c>
      <c r="J166" s="24">
        <v>0.1</v>
      </c>
      <c r="K166" s="24">
        <v>0</v>
      </c>
      <c r="L166" s="24">
        <f t="shared" si="15"/>
        <v>9.9999999999999978E-2</v>
      </c>
      <c r="M166" s="25">
        <f t="shared" si="19"/>
        <v>11.159999999999997</v>
      </c>
      <c r="N166" s="25">
        <f t="shared" si="20"/>
        <v>100.44</v>
      </c>
      <c r="O166" s="26">
        <f t="shared" si="16"/>
        <v>1</v>
      </c>
      <c r="P166" s="25">
        <f t="shared" si="17"/>
        <v>100.44</v>
      </c>
    </row>
    <row r="167" spans="1:16" ht="52.5" x14ac:dyDescent="0.45">
      <c r="A167" s="17">
        <v>142</v>
      </c>
      <c r="B167" s="18" t="s">
        <v>172</v>
      </c>
      <c r="C167" s="19" t="s">
        <v>39</v>
      </c>
      <c r="D167" s="20">
        <v>107.88</v>
      </c>
      <c r="E167" s="21">
        <v>1</v>
      </c>
      <c r="F167" s="22" t="s">
        <v>40</v>
      </c>
      <c r="G167" s="23">
        <f t="shared" si="18"/>
        <v>107.88</v>
      </c>
      <c r="H167" s="23">
        <f t="shared" si="14"/>
        <v>89.9</v>
      </c>
      <c r="I167" s="24">
        <v>0</v>
      </c>
      <c r="J167" s="24">
        <v>0.1</v>
      </c>
      <c r="K167" s="24">
        <v>0</v>
      </c>
      <c r="L167" s="24">
        <f>1-(1-K167)*(1-J167)*(1-I167)</f>
        <v>9.9999999999999978E-2</v>
      </c>
      <c r="M167" s="25">
        <f t="shared" si="19"/>
        <v>10.787999999999997</v>
      </c>
      <c r="N167" s="25">
        <f t="shared" si="20"/>
        <v>97.091999999999999</v>
      </c>
      <c r="O167" s="26">
        <f t="shared" si="16"/>
        <v>1</v>
      </c>
      <c r="P167" s="25">
        <f t="shared" si="17"/>
        <v>97.091999999999999</v>
      </c>
    </row>
    <row r="168" spans="1:16" ht="65.650000000000006" x14ac:dyDescent="0.45">
      <c r="A168" s="17">
        <v>143</v>
      </c>
      <c r="B168" s="18" t="s">
        <v>173</v>
      </c>
      <c r="C168" s="19" t="s">
        <v>39</v>
      </c>
      <c r="D168" s="20">
        <v>107.88</v>
      </c>
      <c r="E168" s="21">
        <v>1</v>
      </c>
      <c r="F168" s="22" t="s">
        <v>40</v>
      </c>
      <c r="G168" s="23">
        <f t="shared" si="18"/>
        <v>107.88</v>
      </c>
      <c r="H168" s="23">
        <f t="shared" si="14"/>
        <v>89.9</v>
      </c>
      <c r="I168" s="24">
        <v>0</v>
      </c>
      <c r="J168" s="24">
        <v>0.1</v>
      </c>
      <c r="K168" s="24">
        <v>0</v>
      </c>
      <c r="L168" s="24">
        <f>1-(1-K168)*(1-J168)*(1-I168)</f>
        <v>9.9999999999999978E-2</v>
      </c>
      <c r="M168" s="25">
        <f t="shared" si="19"/>
        <v>10.787999999999997</v>
      </c>
      <c r="N168" s="25">
        <f t="shared" si="20"/>
        <v>97.091999999999999</v>
      </c>
      <c r="O168" s="26">
        <f t="shared" si="16"/>
        <v>1</v>
      </c>
      <c r="P168" s="25">
        <f t="shared" si="17"/>
        <v>97.091999999999999</v>
      </c>
    </row>
    <row r="169" spans="1:16" ht="57" customHeight="1" x14ac:dyDescent="0.45">
      <c r="A169" s="17">
        <v>144</v>
      </c>
      <c r="B169" s="18" t="s">
        <v>174</v>
      </c>
      <c r="C169" s="19" t="s">
        <v>39</v>
      </c>
      <c r="D169" s="20">
        <v>117.18</v>
      </c>
      <c r="E169" s="21">
        <v>1</v>
      </c>
      <c r="F169" s="22" t="s">
        <v>40</v>
      </c>
      <c r="G169" s="23">
        <f t="shared" si="18"/>
        <v>117.18</v>
      </c>
      <c r="H169" s="23">
        <f t="shared" si="14"/>
        <v>97.65</v>
      </c>
      <c r="I169" s="24">
        <v>0</v>
      </c>
      <c r="J169" s="24">
        <v>0.1</v>
      </c>
      <c r="K169" s="24">
        <v>0</v>
      </c>
      <c r="L169" s="24">
        <f>1-(1-K169)*(1-J169)*(1-I169)</f>
        <v>9.9999999999999978E-2</v>
      </c>
      <c r="M169" s="25">
        <f t="shared" si="19"/>
        <v>11.717999999999998</v>
      </c>
      <c r="N169" s="25">
        <f t="shared" si="20"/>
        <v>105.462</v>
      </c>
      <c r="O169" s="26">
        <f t="shared" si="16"/>
        <v>1</v>
      </c>
      <c r="P169" s="25">
        <f t="shared" si="17"/>
        <v>105.462</v>
      </c>
    </row>
    <row r="170" spans="1:16" ht="39.4" x14ac:dyDescent="0.45">
      <c r="A170" s="17">
        <v>145</v>
      </c>
      <c r="B170" s="27" t="s">
        <v>175</v>
      </c>
      <c r="C170" s="19" t="s">
        <v>39</v>
      </c>
      <c r="D170" s="28">
        <v>34.06</v>
      </c>
      <c r="E170" s="21">
        <v>1</v>
      </c>
      <c r="F170" s="22" t="s">
        <v>40</v>
      </c>
      <c r="G170" s="23">
        <f t="shared" si="18"/>
        <v>34.06</v>
      </c>
      <c r="H170" s="23">
        <f t="shared" si="14"/>
        <v>28.383333333333336</v>
      </c>
      <c r="I170" s="24">
        <v>0</v>
      </c>
      <c r="J170" s="24">
        <v>0.1</v>
      </c>
      <c r="K170" s="24">
        <v>0</v>
      </c>
      <c r="L170" s="24">
        <f>1-(1-K170)*(1-J170)*(1-I170)</f>
        <v>9.9999999999999978E-2</v>
      </c>
      <c r="M170" s="25">
        <f t="shared" si="19"/>
        <v>3.4059999999999993</v>
      </c>
      <c r="N170" s="25">
        <f t="shared" si="20"/>
        <v>30.654000000000003</v>
      </c>
      <c r="O170" s="26">
        <f t="shared" si="16"/>
        <v>1</v>
      </c>
      <c r="P170" s="25">
        <f t="shared" si="17"/>
        <v>30.654000000000003</v>
      </c>
    </row>
    <row r="171" spans="1:16" ht="20.100000000000001" customHeight="1" x14ac:dyDescent="0.45">
      <c r="A171" s="17"/>
      <c r="B171" s="29" t="s">
        <v>176</v>
      </c>
      <c r="C171" s="17"/>
      <c r="D171" s="17"/>
      <c r="E171" s="30">
        <f>SUM(E26:E170)</f>
        <v>157</v>
      </c>
      <c r="F171" s="31"/>
      <c r="G171" s="32">
        <f>SUM(G26:G170)</f>
        <v>17619.969999999994</v>
      </c>
      <c r="H171" s="23">
        <f>G171/1.2</f>
        <v>14683.308333333329</v>
      </c>
      <c r="I171" s="24"/>
      <c r="J171" s="24"/>
      <c r="K171" s="24"/>
      <c r="L171" s="24"/>
      <c r="M171" s="25"/>
      <c r="N171" s="25"/>
      <c r="O171" s="30">
        <f>SUM(O26:O170)</f>
        <v>157</v>
      </c>
      <c r="P171" s="33">
        <f>SUM(P26:P170)</f>
        <v>15857.97300000002</v>
      </c>
    </row>
    <row r="173" spans="1:16" x14ac:dyDescent="0.45">
      <c r="B173" s="34" t="s">
        <v>177</v>
      </c>
    </row>
    <row r="174" spans="1:16" ht="20.25" customHeight="1" x14ac:dyDescent="0.45">
      <c r="B174" s="35" t="s">
        <v>178</v>
      </c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</row>
    <row r="175" spans="1:16" hidden="1" x14ac:dyDescent="0.45"/>
    <row r="176" spans="1:16" ht="15.75" hidden="1" x14ac:dyDescent="0.5">
      <c r="B176" s="36" t="str">
        <f>C11</f>
        <v>25 августа  2026 г.</v>
      </c>
    </row>
    <row r="177" spans="2:12" hidden="1" x14ac:dyDescent="0.45"/>
    <row r="178" spans="2:12" ht="20.100000000000001" hidden="1" customHeight="1" x14ac:dyDescent="0.5">
      <c r="B178" s="37" t="s">
        <v>179</v>
      </c>
      <c r="C178" s="37"/>
      <c r="D178" s="37"/>
      <c r="E178" s="37"/>
      <c r="F178" s="38"/>
      <c r="H178" s="37" t="s">
        <v>180</v>
      </c>
      <c r="I178" s="37"/>
      <c r="J178" s="37"/>
      <c r="K178" s="37"/>
      <c r="L178" s="39"/>
    </row>
    <row r="179" spans="2:12" ht="20.100000000000001" hidden="1" customHeight="1" x14ac:dyDescent="0.45"/>
    <row r="180" spans="2:12" ht="20.100000000000001" hidden="1" customHeight="1" x14ac:dyDescent="0.5">
      <c r="B180" s="37" t="s">
        <v>181</v>
      </c>
      <c r="C180" s="37"/>
      <c r="D180" s="37"/>
      <c r="E180" s="37"/>
      <c r="F180" s="40"/>
      <c r="H180" s="37" t="s">
        <v>182</v>
      </c>
      <c r="I180" s="37"/>
      <c r="J180" s="37"/>
      <c r="K180" s="37"/>
    </row>
    <row r="181" spans="2:12" ht="20.100000000000001" hidden="1" customHeight="1" x14ac:dyDescent="0.5">
      <c r="B181" s="37"/>
      <c r="C181" s="37"/>
      <c r="D181" s="37"/>
      <c r="E181" s="37"/>
      <c r="H181" s="37"/>
      <c r="I181" s="37"/>
      <c r="J181" s="37"/>
      <c r="K181" s="37"/>
    </row>
    <row r="182" spans="2:12" ht="20.100000000000001" hidden="1" customHeight="1" x14ac:dyDescent="0.5">
      <c r="B182" s="37" t="s">
        <v>183</v>
      </c>
      <c r="C182" s="37"/>
      <c r="D182" s="37"/>
      <c r="E182" s="37"/>
      <c r="F182" s="40"/>
      <c r="H182" s="37" t="s">
        <v>184</v>
      </c>
      <c r="I182" s="37"/>
      <c r="J182" s="37"/>
      <c r="K182" s="37"/>
    </row>
    <row r="183" spans="2:12" hidden="1" x14ac:dyDescent="0.45"/>
  </sheetData>
  <mergeCells count="31">
    <mergeCell ref="B180:E180"/>
    <mergeCell ref="H180:K180"/>
    <mergeCell ref="B181:E181"/>
    <mergeCell ref="H181:K181"/>
    <mergeCell ref="B182:E182"/>
    <mergeCell ref="H182:K182"/>
    <mergeCell ref="A20:P20"/>
    <mergeCell ref="A21:P21"/>
    <mergeCell ref="A22:P22"/>
    <mergeCell ref="A25:P25"/>
    <mergeCell ref="B174:P174"/>
    <mergeCell ref="B178:E178"/>
    <mergeCell ref="H178:K178"/>
    <mergeCell ref="A13:P13"/>
    <mergeCell ref="A14:P14"/>
    <mergeCell ref="A15:P15"/>
    <mergeCell ref="A17:P17"/>
    <mergeCell ref="A18:P18"/>
    <mergeCell ref="A19:P19"/>
    <mergeCell ref="A8:P8"/>
    <mergeCell ref="A9:P9"/>
    <mergeCell ref="A10:P10"/>
    <mergeCell ref="A11:B11"/>
    <mergeCell ref="C11:F11"/>
    <mergeCell ref="A12:P12"/>
    <mergeCell ref="A1:P1"/>
    <mergeCell ref="A3:P3"/>
    <mergeCell ref="A4:P4"/>
    <mergeCell ref="A5:P5"/>
    <mergeCell ref="A6:P6"/>
    <mergeCell ref="A7: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2026-09-10T11:17:32Z</dcterms:modified>
</cp:coreProperties>
</file>